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fal\Desktop\"/>
    </mc:Choice>
  </mc:AlternateContent>
  <xr:revisionPtr revIDLastSave="0" documentId="8_{AE077CA5-0395-4BFF-AEC1-9820F8517623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خدمات و ارزش نسبی و قیمتها  (2" sheetId="4" r:id="rId1"/>
    <sheet name="ضرایب ارزش نسبی" sheetId="5" r:id="rId2"/>
    <sheet name="ویزیت" sheetId="6" r:id="rId3"/>
  </sheets>
  <definedNames>
    <definedName name="_xlnm._FilterDatabase" localSheetId="0" hidden="1">'خدمات و ارزش نسبی و قیمتها  (2'!$B$2:$B$290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6" l="1"/>
  <c r="D5" i="6"/>
  <c r="E4" i="6"/>
  <c r="D4" i="6"/>
  <c r="K174" i="4" l="1"/>
  <c r="K175" i="4"/>
  <c r="K176" i="4"/>
  <c r="K177" i="4"/>
  <c r="K178" i="4"/>
  <c r="K179" i="4"/>
  <c r="K180" i="4"/>
  <c r="K182" i="4"/>
  <c r="K183" i="4"/>
  <c r="K184" i="4"/>
  <c r="K185" i="4"/>
  <c r="K186" i="4"/>
  <c r="K187" i="4"/>
  <c r="K188" i="4"/>
  <c r="K189" i="4"/>
  <c r="K190" i="4"/>
  <c r="K191" i="4"/>
  <c r="K192" i="4"/>
  <c r="K193" i="4"/>
  <c r="K194" i="4"/>
  <c r="K195" i="4"/>
  <c r="K196" i="4"/>
  <c r="K197" i="4"/>
  <c r="K198" i="4"/>
  <c r="K199" i="4"/>
  <c r="K200" i="4"/>
  <c r="K201" i="4"/>
  <c r="K202" i="4"/>
  <c r="K203" i="4"/>
  <c r="K204" i="4"/>
  <c r="K205" i="4"/>
  <c r="K206" i="4"/>
  <c r="K207" i="4"/>
  <c r="K208" i="4"/>
  <c r="K209" i="4"/>
  <c r="K210" i="4"/>
  <c r="K211" i="4"/>
  <c r="K212" i="4"/>
  <c r="K213" i="4"/>
  <c r="K214" i="4"/>
  <c r="K215" i="4"/>
  <c r="K217" i="4"/>
  <c r="K218" i="4"/>
  <c r="K219" i="4"/>
  <c r="K220" i="4"/>
  <c r="K221" i="4"/>
  <c r="K222" i="4"/>
  <c r="K223" i="4"/>
  <c r="K224" i="4"/>
  <c r="K225" i="4"/>
  <c r="K226" i="4"/>
  <c r="K227" i="4"/>
  <c r="K228" i="4"/>
  <c r="K229" i="4"/>
  <c r="K230" i="4"/>
  <c r="K231" i="4"/>
  <c r="K232" i="4"/>
  <c r="K233" i="4"/>
  <c r="K234" i="4"/>
  <c r="K235" i="4"/>
  <c r="K236" i="4"/>
  <c r="K237" i="4"/>
  <c r="K238" i="4"/>
  <c r="K239" i="4"/>
  <c r="K240" i="4"/>
  <c r="K241" i="4"/>
  <c r="K242" i="4"/>
  <c r="K243" i="4"/>
  <c r="K244" i="4"/>
  <c r="K245" i="4"/>
  <c r="K246" i="4"/>
  <c r="K247" i="4"/>
  <c r="K248" i="4"/>
  <c r="K249" i="4"/>
  <c r="K250" i="4"/>
  <c r="K251" i="4"/>
  <c r="K252" i="4"/>
  <c r="K253" i="4"/>
  <c r="K254" i="4"/>
  <c r="K255" i="4"/>
  <c r="K256" i="4"/>
  <c r="K257" i="4"/>
  <c r="K258" i="4"/>
  <c r="K259" i="4"/>
  <c r="K260" i="4"/>
  <c r="K261" i="4"/>
  <c r="K262" i="4"/>
  <c r="K263" i="4"/>
  <c r="K264" i="4"/>
  <c r="K266" i="4"/>
  <c r="K267" i="4"/>
  <c r="K268" i="4"/>
  <c r="K269" i="4"/>
  <c r="K270" i="4"/>
  <c r="K271" i="4"/>
  <c r="K272" i="4"/>
  <c r="K273" i="4"/>
  <c r="K274" i="4"/>
  <c r="K275" i="4"/>
  <c r="K276" i="4"/>
  <c r="K277" i="4"/>
  <c r="K278" i="4"/>
  <c r="K279" i="4"/>
  <c r="K280" i="4"/>
  <c r="K281" i="4"/>
  <c r="K282" i="4"/>
  <c r="K283" i="4"/>
  <c r="K284" i="4"/>
  <c r="K285" i="4"/>
  <c r="K286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59" i="4"/>
  <c r="K160" i="4"/>
  <c r="K161" i="4"/>
  <c r="K162" i="4"/>
  <c r="K163" i="4"/>
  <c r="K164" i="4"/>
  <c r="K165" i="4"/>
  <c r="K166" i="4"/>
  <c r="K167" i="4"/>
  <c r="K168" i="4"/>
  <c r="K169" i="4"/>
  <c r="K170" i="4"/>
  <c r="K171" i="4"/>
  <c r="K172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12" i="4"/>
  <c r="K13" i="4"/>
  <c r="K14" i="4"/>
  <c r="K15" i="4"/>
  <c r="K16" i="4"/>
  <c r="K17" i="4"/>
  <c r="K11" i="4"/>
  <c r="N286" i="4" l="1"/>
  <c r="M286" i="4"/>
  <c r="L286" i="4"/>
  <c r="J286" i="4"/>
  <c r="I286" i="4"/>
  <c r="N285" i="4"/>
  <c r="M285" i="4"/>
  <c r="L285" i="4"/>
  <c r="J285" i="4"/>
  <c r="I285" i="4"/>
  <c r="N284" i="4"/>
  <c r="M284" i="4"/>
  <c r="L284" i="4"/>
  <c r="J284" i="4"/>
  <c r="I284" i="4"/>
  <c r="P284" i="4" s="1"/>
  <c r="N283" i="4"/>
  <c r="M283" i="4"/>
  <c r="L283" i="4"/>
  <c r="J283" i="4"/>
  <c r="I283" i="4"/>
  <c r="N282" i="4"/>
  <c r="M282" i="4"/>
  <c r="L282" i="4"/>
  <c r="J282" i="4"/>
  <c r="I282" i="4"/>
  <c r="N281" i="4"/>
  <c r="M281" i="4"/>
  <c r="L281" i="4"/>
  <c r="J281" i="4"/>
  <c r="I281" i="4"/>
  <c r="N280" i="4"/>
  <c r="M280" i="4"/>
  <c r="L280" i="4"/>
  <c r="J280" i="4"/>
  <c r="I280" i="4"/>
  <c r="N279" i="4"/>
  <c r="M279" i="4"/>
  <c r="L279" i="4"/>
  <c r="J279" i="4"/>
  <c r="I279" i="4"/>
  <c r="N278" i="4"/>
  <c r="M278" i="4"/>
  <c r="L278" i="4"/>
  <c r="J278" i="4"/>
  <c r="I278" i="4"/>
  <c r="N277" i="4"/>
  <c r="M277" i="4"/>
  <c r="L277" i="4"/>
  <c r="J277" i="4"/>
  <c r="I277" i="4"/>
  <c r="P277" i="4" s="1"/>
  <c r="N276" i="4"/>
  <c r="M276" i="4"/>
  <c r="L276" i="4"/>
  <c r="J276" i="4"/>
  <c r="I276" i="4"/>
  <c r="P276" i="4" s="1"/>
  <c r="N275" i="4"/>
  <c r="M275" i="4"/>
  <c r="L275" i="4"/>
  <c r="J275" i="4"/>
  <c r="I275" i="4"/>
  <c r="N274" i="4"/>
  <c r="M274" i="4"/>
  <c r="L274" i="4"/>
  <c r="J274" i="4"/>
  <c r="I274" i="4"/>
  <c r="P274" i="4" s="1"/>
  <c r="N273" i="4"/>
  <c r="M273" i="4"/>
  <c r="L273" i="4"/>
  <c r="J273" i="4"/>
  <c r="I273" i="4"/>
  <c r="N272" i="4"/>
  <c r="M272" i="4"/>
  <c r="L272" i="4"/>
  <c r="J272" i="4"/>
  <c r="I272" i="4"/>
  <c r="N271" i="4"/>
  <c r="M271" i="4"/>
  <c r="L271" i="4"/>
  <c r="J271" i="4"/>
  <c r="I271" i="4"/>
  <c r="N270" i="4"/>
  <c r="M270" i="4"/>
  <c r="L270" i="4"/>
  <c r="J270" i="4"/>
  <c r="I270" i="4"/>
  <c r="N269" i="4"/>
  <c r="M269" i="4"/>
  <c r="L269" i="4"/>
  <c r="J269" i="4"/>
  <c r="I269" i="4"/>
  <c r="N268" i="4"/>
  <c r="M268" i="4"/>
  <c r="L268" i="4"/>
  <c r="J268" i="4"/>
  <c r="I268" i="4"/>
  <c r="N267" i="4"/>
  <c r="M267" i="4"/>
  <c r="L267" i="4"/>
  <c r="J267" i="4"/>
  <c r="I267" i="4"/>
  <c r="N266" i="4"/>
  <c r="M266" i="4"/>
  <c r="L266" i="4"/>
  <c r="J266" i="4"/>
  <c r="I266" i="4"/>
  <c r="N264" i="4"/>
  <c r="M264" i="4"/>
  <c r="L264" i="4"/>
  <c r="J264" i="4"/>
  <c r="I264" i="4"/>
  <c r="P264" i="4" s="1"/>
  <c r="N263" i="4"/>
  <c r="M263" i="4"/>
  <c r="L263" i="4"/>
  <c r="J263" i="4"/>
  <c r="I263" i="4"/>
  <c r="N262" i="4"/>
  <c r="M262" i="4"/>
  <c r="L262" i="4"/>
  <c r="J262" i="4"/>
  <c r="I262" i="4"/>
  <c r="N261" i="4"/>
  <c r="M261" i="4"/>
  <c r="L261" i="4"/>
  <c r="J261" i="4"/>
  <c r="I261" i="4"/>
  <c r="P261" i="4" s="1"/>
  <c r="N260" i="4"/>
  <c r="M260" i="4"/>
  <c r="L260" i="4"/>
  <c r="J260" i="4"/>
  <c r="I260" i="4"/>
  <c r="P260" i="4" s="1"/>
  <c r="N259" i="4"/>
  <c r="M259" i="4"/>
  <c r="L259" i="4"/>
  <c r="J259" i="4"/>
  <c r="I259" i="4"/>
  <c r="N258" i="4"/>
  <c r="M258" i="4"/>
  <c r="L258" i="4"/>
  <c r="J258" i="4"/>
  <c r="I258" i="4"/>
  <c r="N257" i="4"/>
  <c r="M257" i="4"/>
  <c r="L257" i="4"/>
  <c r="J257" i="4"/>
  <c r="I257" i="4"/>
  <c r="P257" i="4" s="1"/>
  <c r="N256" i="4"/>
  <c r="M256" i="4"/>
  <c r="L256" i="4"/>
  <c r="J256" i="4"/>
  <c r="I256" i="4"/>
  <c r="N255" i="4"/>
  <c r="M255" i="4"/>
  <c r="L255" i="4"/>
  <c r="J255" i="4"/>
  <c r="I255" i="4"/>
  <c r="N254" i="4"/>
  <c r="M254" i="4"/>
  <c r="L254" i="4"/>
  <c r="J254" i="4"/>
  <c r="I254" i="4"/>
  <c r="P254" i="4" s="1"/>
  <c r="N253" i="4"/>
  <c r="M253" i="4"/>
  <c r="L253" i="4"/>
  <c r="J253" i="4"/>
  <c r="I253" i="4"/>
  <c r="N252" i="4"/>
  <c r="M252" i="4"/>
  <c r="L252" i="4"/>
  <c r="J252" i="4"/>
  <c r="I252" i="4"/>
  <c r="P252" i="4" s="1"/>
  <c r="N251" i="4"/>
  <c r="M251" i="4"/>
  <c r="L251" i="4"/>
  <c r="J251" i="4"/>
  <c r="I251" i="4"/>
  <c r="N250" i="4"/>
  <c r="M250" i="4"/>
  <c r="L250" i="4"/>
  <c r="J250" i="4"/>
  <c r="I250" i="4"/>
  <c r="N249" i="4"/>
  <c r="M249" i="4"/>
  <c r="L249" i="4"/>
  <c r="J249" i="4"/>
  <c r="I249" i="4"/>
  <c r="P249" i="4" s="1"/>
  <c r="N248" i="4"/>
  <c r="M248" i="4"/>
  <c r="L248" i="4"/>
  <c r="J248" i="4"/>
  <c r="I248" i="4"/>
  <c r="N247" i="4"/>
  <c r="M247" i="4"/>
  <c r="L247" i="4"/>
  <c r="J247" i="4"/>
  <c r="I247" i="4"/>
  <c r="N246" i="4"/>
  <c r="M246" i="4"/>
  <c r="L246" i="4"/>
  <c r="J246" i="4"/>
  <c r="I246" i="4"/>
  <c r="P246" i="4" s="1"/>
  <c r="N245" i="4"/>
  <c r="M245" i="4"/>
  <c r="L245" i="4"/>
  <c r="J245" i="4"/>
  <c r="I245" i="4"/>
  <c r="N244" i="4"/>
  <c r="M244" i="4"/>
  <c r="L244" i="4"/>
  <c r="J244" i="4"/>
  <c r="I244" i="4"/>
  <c r="P244" i="4" s="1"/>
  <c r="N243" i="4"/>
  <c r="M243" i="4"/>
  <c r="L243" i="4"/>
  <c r="J243" i="4"/>
  <c r="I243" i="4"/>
  <c r="P243" i="4" s="1"/>
  <c r="N242" i="4"/>
  <c r="M242" i="4"/>
  <c r="L242" i="4"/>
  <c r="J242" i="4"/>
  <c r="I242" i="4"/>
  <c r="N241" i="4"/>
  <c r="M241" i="4"/>
  <c r="L241" i="4"/>
  <c r="J241" i="4"/>
  <c r="I241" i="4"/>
  <c r="P241" i="4" s="1"/>
  <c r="N240" i="4"/>
  <c r="M240" i="4"/>
  <c r="L240" i="4"/>
  <c r="J240" i="4"/>
  <c r="I240" i="4"/>
  <c r="N239" i="4"/>
  <c r="M239" i="4"/>
  <c r="L239" i="4"/>
  <c r="J239" i="4"/>
  <c r="I239" i="4"/>
  <c r="N238" i="4"/>
  <c r="M238" i="4"/>
  <c r="L238" i="4"/>
  <c r="J238" i="4"/>
  <c r="I238" i="4"/>
  <c r="N237" i="4"/>
  <c r="M237" i="4"/>
  <c r="L237" i="4"/>
  <c r="J237" i="4"/>
  <c r="I237" i="4"/>
  <c r="P237" i="4" s="1"/>
  <c r="N236" i="4"/>
  <c r="M236" i="4"/>
  <c r="L236" i="4"/>
  <c r="J236" i="4"/>
  <c r="I236" i="4"/>
  <c r="N235" i="4"/>
  <c r="M235" i="4"/>
  <c r="L235" i="4"/>
  <c r="J235" i="4"/>
  <c r="I235" i="4"/>
  <c r="N234" i="4"/>
  <c r="M234" i="4"/>
  <c r="L234" i="4"/>
  <c r="J234" i="4"/>
  <c r="I234" i="4"/>
  <c r="N233" i="4"/>
  <c r="M233" i="4"/>
  <c r="L233" i="4"/>
  <c r="J233" i="4"/>
  <c r="I233" i="4"/>
  <c r="P233" i="4" s="1"/>
  <c r="N232" i="4"/>
  <c r="M232" i="4"/>
  <c r="L232" i="4"/>
  <c r="J232" i="4"/>
  <c r="I232" i="4"/>
  <c r="N231" i="4"/>
  <c r="M231" i="4"/>
  <c r="L231" i="4"/>
  <c r="J231" i="4"/>
  <c r="I231" i="4"/>
  <c r="N230" i="4"/>
  <c r="M230" i="4"/>
  <c r="L230" i="4"/>
  <c r="J230" i="4"/>
  <c r="I230" i="4"/>
  <c r="P230" i="4" s="1"/>
  <c r="N229" i="4"/>
  <c r="M229" i="4"/>
  <c r="L229" i="4"/>
  <c r="J229" i="4"/>
  <c r="I229" i="4"/>
  <c r="P229" i="4" s="1"/>
  <c r="N228" i="4"/>
  <c r="M228" i="4"/>
  <c r="L228" i="4"/>
  <c r="J228" i="4"/>
  <c r="I228" i="4"/>
  <c r="N227" i="4"/>
  <c r="M227" i="4"/>
  <c r="L227" i="4"/>
  <c r="J227" i="4"/>
  <c r="I227" i="4"/>
  <c r="P227" i="4" s="1"/>
  <c r="N226" i="4"/>
  <c r="M226" i="4"/>
  <c r="L226" i="4"/>
  <c r="J226" i="4"/>
  <c r="I226" i="4"/>
  <c r="N225" i="4"/>
  <c r="M225" i="4"/>
  <c r="L225" i="4"/>
  <c r="J225" i="4"/>
  <c r="I225" i="4"/>
  <c r="P225" i="4" s="1"/>
  <c r="N224" i="4"/>
  <c r="M224" i="4"/>
  <c r="L224" i="4"/>
  <c r="J224" i="4"/>
  <c r="I224" i="4"/>
  <c r="P224" i="4" s="1"/>
  <c r="N223" i="4"/>
  <c r="M223" i="4"/>
  <c r="L223" i="4"/>
  <c r="J223" i="4"/>
  <c r="I223" i="4"/>
  <c r="N222" i="4"/>
  <c r="M222" i="4"/>
  <c r="L222" i="4"/>
  <c r="J222" i="4"/>
  <c r="I222" i="4"/>
  <c r="P222" i="4" s="1"/>
  <c r="N221" i="4"/>
  <c r="M221" i="4"/>
  <c r="L221" i="4"/>
  <c r="J221" i="4"/>
  <c r="I221" i="4"/>
  <c r="P221" i="4" s="1"/>
  <c r="N220" i="4"/>
  <c r="M220" i="4"/>
  <c r="L220" i="4"/>
  <c r="J220" i="4"/>
  <c r="I220" i="4"/>
  <c r="N219" i="4"/>
  <c r="M219" i="4"/>
  <c r="L219" i="4"/>
  <c r="J219" i="4"/>
  <c r="I219" i="4"/>
  <c r="N218" i="4"/>
  <c r="M218" i="4"/>
  <c r="L218" i="4"/>
  <c r="J218" i="4"/>
  <c r="I218" i="4"/>
  <c r="N217" i="4"/>
  <c r="M217" i="4"/>
  <c r="L217" i="4"/>
  <c r="J217" i="4"/>
  <c r="I217" i="4"/>
  <c r="P217" i="4" s="1"/>
  <c r="N215" i="4"/>
  <c r="M215" i="4"/>
  <c r="L215" i="4"/>
  <c r="J215" i="4"/>
  <c r="I215" i="4"/>
  <c r="N214" i="4"/>
  <c r="M214" i="4"/>
  <c r="L214" i="4"/>
  <c r="J214" i="4"/>
  <c r="I214" i="4"/>
  <c r="N213" i="4"/>
  <c r="M213" i="4"/>
  <c r="L213" i="4"/>
  <c r="J213" i="4"/>
  <c r="I213" i="4"/>
  <c r="N212" i="4"/>
  <c r="M212" i="4"/>
  <c r="L212" i="4"/>
  <c r="J212" i="4"/>
  <c r="I212" i="4"/>
  <c r="P212" i="4" s="1"/>
  <c r="N211" i="4"/>
  <c r="M211" i="4"/>
  <c r="L211" i="4"/>
  <c r="J211" i="4"/>
  <c r="I211" i="4"/>
  <c r="N210" i="4"/>
  <c r="M210" i="4"/>
  <c r="L210" i="4"/>
  <c r="J210" i="4"/>
  <c r="I210" i="4"/>
  <c r="P210" i="4" s="1"/>
  <c r="N209" i="4"/>
  <c r="M209" i="4"/>
  <c r="L209" i="4"/>
  <c r="J209" i="4"/>
  <c r="I209" i="4"/>
  <c r="N208" i="4"/>
  <c r="M208" i="4"/>
  <c r="L208" i="4"/>
  <c r="J208" i="4"/>
  <c r="I208" i="4"/>
  <c r="P208" i="4" s="1"/>
  <c r="N207" i="4"/>
  <c r="M207" i="4"/>
  <c r="L207" i="4"/>
  <c r="J207" i="4"/>
  <c r="I207" i="4"/>
  <c r="N206" i="4"/>
  <c r="M206" i="4"/>
  <c r="L206" i="4"/>
  <c r="J206" i="4"/>
  <c r="I206" i="4"/>
  <c r="N205" i="4"/>
  <c r="M205" i="4"/>
  <c r="L205" i="4"/>
  <c r="J205" i="4"/>
  <c r="I205" i="4"/>
  <c r="P205" i="4" s="1"/>
  <c r="N204" i="4"/>
  <c r="M204" i="4"/>
  <c r="L204" i="4"/>
  <c r="J204" i="4"/>
  <c r="I204" i="4"/>
  <c r="P204" i="4" s="1"/>
  <c r="N203" i="4"/>
  <c r="M203" i="4"/>
  <c r="L203" i="4"/>
  <c r="J203" i="4"/>
  <c r="I203" i="4"/>
  <c r="P203" i="4" s="1"/>
  <c r="N202" i="4"/>
  <c r="M202" i="4"/>
  <c r="L202" i="4"/>
  <c r="J202" i="4"/>
  <c r="I202" i="4"/>
  <c r="N201" i="4"/>
  <c r="M201" i="4"/>
  <c r="L201" i="4"/>
  <c r="J201" i="4"/>
  <c r="I201" i="4"/>
  <c r="N200" i="4"/>
  <c r="M200" i="4"/>
  <c r="L200" i="4"/>
  <c r="J200" i="4"/>
  <c r="I200" i="4"/>
  <c r="P200" i="4" s="1"/>
  <c r="N199" i="4"/>
  <c r="M199" i="4"/>
  <c r="L199" i="4"/>
  <c r="J199" i="4"/>
  <c r="I199" i="4"/>
  <c r="N198" i="4"/>
  <c r="M198" i="4"/>
  <c r="L198" i="4"/>
  <c r="J198" i="4"/>
  <c r="I198" i="4"/>
  <c r="N197" i="4"/>
  <c r="M197" i="4"/>
  <c r="L197" i="4"/>
  <c r="J197" i="4"/>
  <c r="I197" i="4"/>
  <c r="N196" i="4"/>
  <c r="M196" i="4"/>
  <c r="L196" i="4"/>
  <c r="J196" i="4"/>
  <c r="I196" i="4"/>
  <c r="N195" i="4"/>
  <c r="M195" i="4"/>
  <c r="L195" i="4"/>
  <c r="J195" i="4"/>
  <c r="I195" i="4"/>
  <c r="P195" i="4" s="1"/>
  <c r="N194" i="4"/>
  <c r="M194" i="4"/>
  <c r="L194" i="4"/>
  <c r="J194" i="4"/>
  <c r="I194" i="4"/>
  <c r="P194" i="4" s="1"/>
  <c r="N193" i="4"/>
  <c r="M193" i="4"/>
  <c r="L193" i="4"/>
  <c r="J193" i="4"/>
  <c r="I193" i="4"/>
  <c r="N192" i="4"/>
  <c r="M192" i="4"/>
  <c r="L192" i="4"/>
  <c r="J192" i="4"/>
  <c r="I192" i="4"/>
  <c r="N191" i="4"/>
  <c r="M191" i="4"/>
  <c r="L191" i="4"/>
  <c r="J191" i="4"/>
  <c r="I191" i="4"/>
  <c r="N190" i="4"/>
  <c r="M190" i="4"/>
  <c r="L190" i="4"/>
  <c r="J190" i="4"/>
  <c r="I190" i="4"/>
  <c r="N189" i="4"/>
  <c r="M189" i="4"/>
  <c r="L189" i="4"/>
  <c r="J189" i="4"/>
  <c r="I189" i="4"/>
  <c r="N188" i="4"/>
  <c r="M188" i="4"/>
  <c r="L188" i="4"/>
  <c r="J188" i="4"/>
  <c r="I188" i="4"/>
  <c r="P188" i="4" s="1"/>
  <c r="N187" i="4"/>
  <c r="M187" i="4"/>
  <c r="L187" i="4"/>
  <c r="J187" i="4"/>
  <c r="I187" i="4"/>
  <c r="N186" i="4"/>
  <c r="M186" i="4"/>
  <c r="L186" i="4"/>
  <c r="J186" i="4"/>
  <c r="I186" i="4"/>
  <c r="N185" i="4"/>
  <c r="M185" i="4"/>
  <c r="L185" i="4"/>
  <c r="J185" i="4"/>
  <c r="I185" i="4"/>
  <c r="N184" i="4"/>
  <c r="M184" i="4"/>
  <c r="L184" i="4"/>
  <c r="J184" i="4"/>
  <c r="I184" i="4"/>
  <c r="P184" i="4" s="1"/>
  <c r="N183" i="4"/>
  <c r="M183" i="4"/>
  <c r="L183" i="4"/>
  <c r="J183" i="4"/>
  <c r="I183" i="4"/>
  <c r="P183" i="4" s="1"/>
  <c r="N182" i="4"/>
  <c r="M182" i="4"/>
  <c r="L182" i="4"/>
  <c r="J182" i="4"/>
  <c r="I182" i="4"/>
  <c r="N180" i="4"/>
  <c r="M180" i="4"/>
  <c r="L180" i="4"/>
  <c r="J180" i="4"/>
  <c r="I180" i="4"/>
  <c r="N179" i="4"/>
  <c r="M179" i="4"/>
  <c r="L179" i="4"/>
  <c r="J179" i="4"/>
  <c r="I179" i="4"/>
  <c r="P179" i="4" s="1"/>
  <c r="N178" i="4"/>
  <c r="M178" i="4"/>
  <c r="L178" i="4"/>
  <c r="J178" i="4"/>
  <c r="I178" i="4"/>
  <c r="P178" i="4" s="1"/>
  <c r="N177" i="4"/>
  <c r="M177" i="4"/>
  <c r="L177" i="4"/>
  <c r="J177" i="4"/>
  <c r="I177" i="4"/>
  <c r="P177" i="4" s="1"/>
  <c r="N176" i="4"/>
  <c r="M176" i="4"/>
  <c r="L176" i="4"/>
  <c r="J176" i="4"/>
  <c r="I176" i="4"/>
  <c r="N175" i="4"/>
  <c r="M175" i="4"/>
  <c r="L175" i="4"/>
  <c r="J175" i="4"/>
  <c r="I175" i="4"/>
  <c r="P175" i="4" s="1"/>
  <c r="N174" i="4"/>
  <c r="M174" i="4"/>
  <c r="L174" i="4"/>
  <c r="J174" i="4"/>
  <c r="I174" i="4"/>
  <c r="P174" i="4" s="1"/>
  <c r="N172" i="4"/>
  <c r="M172" i="4"/>
  <c r="L172" i="4"/>
  <c r="J172" i="4"/>
  <c r="I172" i="4"/>
  <c r="P172" i="4" s="1"/>
  <c r="N171" i="4"/>
  <c r="M171" i="4"/>
  <c r="L171" i="4"/>
  <c r="J171" i="4"/>
  <c r="I171" i="4"/>
  <c r="N170" i="4"/>
  <c r="M170" i="4"/>
  <c r="L170" i="4"/>
  <c r="J170" i="4"/>
  <c r="I170" i="4"/>
  <c r="P170" i="4" s="1"/>
  <c r="N169" i="4"/>
  <c r="M169" i="4"/>
  <c r="L169" i="4"/>
  <c r="J169" i="4"/>
  <c r="I169" i="4"/>
  <c r="P169" i="4" s="1"/>
  <c r="N168" i="4"/>
  <c r="M168" i="4"/>
  <c r="L168" i="4"/>
  <c r="J168" i="4"/>
  <c r="I168" i="4"/>
  <c r="N167" i="4"/>
  <c r="M167" i="4"/>
  <c r="L167" i="4"/>
  <c r="J167" i="4"/>
  <c r="I167" i="4"/>
  <c r="N166" i="4"/>
  <c r="M166" i="4"/>
  <c r="L166" i="4"/>
  <c r="J166" i="4"/>
  <c r="I166" i="4"/>
  <c r="N165" i="4"/>
  <c r="M165" i="4"/>
  <c r="L165" i="4"/>
  <c r="J165" i="4"/>
  <c r="I165" i="4"/>
  <c r="P165" i="4" s="1"/>
  <c r="N164" i="4"/>
  <c r="M164" i="4"/>
  <c r="L164" i="4"/>
  <c r="J164" i="4"/>
  <c r="I164" i="4"/>
  <c r="P164" i="4" s="1"/>
  <c r="N163" i="4"/>
  <c r="M163" i="4"/>
  <c r="L163" i="4"/>
  <c r="J163" i="4"/>
  <c r="I163" i="4"/>
  <c r="P163" i="4" s="1"/>
  <c r="N162" i="4"/>
  <c r="M162" i="4"/>
  <c r="L162" i="4"/>
  <c r="J162" i="4"/>
  <c r="I162" i="4"/>
  <c r="P162" i="4" s="1"/>
  <c r="N161" i="4"/>
  <c r="M161" i="4"/>
  <c r="L161" i="4"/>
  <c r="J161" i="4"/>
  <c r="I161" i="4"/>
  <c r="P161" i="4" s="1"/>
  <c r="N160" i="4"/>
  <c r="M160" i="4"/>
  <c r="L160" i="4"/>
  <c r="J160" i="4"/>
  <c r="I160" i="4"/>
  <c r="N159" i="4"/>
  <c r="M159" i="4"/>
  <c r="L159" i="4"/>
  <c r="J159" i="4"/>
  <c r="I159" i="4"/>
  <c r="N158" i="4"/>
  <c r="M158" i="4"/>
  <c r="L158" i="4"/>
  <c r="J158" i="4"/>
  <c r="I158" i="4"/>
  <c r="P158" i="4" s="1"/>
  <c r="N157" i="4"/>
  <c r="M157" i="4"/>
  <c r="L157" i="4"/>
  <c r="J157" i="4"/>
  <c r="I157" i="4"/>
  <c r="P157" i="4" s="1"/>
  <c r="N156" i="4"/>
  <c r="M156" i="4"/>
  <c r="L156" i="4"/>
  <c r="J156" i="4"/>
  <c r="I156" i="4"/>
  <c r="P156" i="4" s="1"/>
  <c r="N155" i="4"/>
  <c r="M155" i="4"/>
  <c r="L155" i="4"/>
  <c r="J155" i="4"/>
  <c r="I155" i="4"/>
  <c r="P155" i="4" s="1"/>
  <c r="N154" i="4"/>
  <c r="M154" i="4"/>
  <c r="L154" i="4"/>
  <c r="J154" i="4"/>
  <c r="I154" i="4"/>
  <c r="P154" i="4" s="1"/>
  <c r="N153" i="4"/>
  <c r="M153" i="4"/>
  <c r="L153" i="4"/>
  <c r="J153" i="4"/>
  <c r="I153" i="4"/>
  <c r="P153" i="4" s="1"/>
  <c r="N152" i="4"/>
  <c r="M152" i="4"/>
  <c r="L152" i="4"/>
  <c r="J152" i="4"/>
  <c r="I152" i="4"/>
  <c r="N151" i="4"/>
  <c r="M151" i="4"/>
  <c r="L151" i="4"/>
  <c r="J151" i="4"/>
  <c r="I151" i="4"/>
  <c r="N150" i="4"/>
  <c r="M150" i="4"/>
  <c r="L150" i="4"/>
  <c r="J150" i="4"/>
  <c r="I150" i="4"/>
  <c r="N149" i="4"/>
  <c r="M149" i="4"/>
  <c r="L149" i="4"/>
  <c r="J149" i="4"/>
  <c r="I149" i="4"/>
  <c r="P149" i="4" s="1"/>
  <c r="N148" i="4"/>
  <c r="M148" i="4"/>
  <c r="L148" i="4"/>
  <c r="J148" i="4"/>
  <c r="I148" i="4"/>
  <c r="N147" i="4"/>
  <c r="M147" i="4"/>
  <c r="L147" i="4"/>
  <c r="J147" i="4"/>
  <c r="I147" i="4"/>
  <c r="N146" i="4"/>
  <c r="M146" i="4"/>
  <c r="L146" i="4"/>
  <c r="J146" i="4"/>
  <c r="I146" i="4"/>
  <c r="P146" i="4" s="1"/>
  <c r="N145" i="4"/>
  <c r="M145" i="4"/>
  <c r="L145" i="4"/>
  <c r="J145" i="4"/>
  <c r="I145" i="4"/>
  <c r="P145" i="4" s="1"/>
  <c r="N144" i="4"/>
  <c r="M144" i="4"/>
  <c r="L144" i="4"/>
  <c r="J144" i="4"/>
  <c r="I144" i="4"/>
  <c r="P144" i="4" s="1"/>
  <c r="N143" i="4"/>
  <c r="M143" i="4"/>
  <c r="L143" i="4"/>
  <c r="J143" i="4"/>
  <c r="I143" i="4"/>
  <c r="N142" i="4"/>
  <c r="M142" i="4"/>
  <c r="L142" i="4"/>
  <c r="J142" i="4"/>
  <c r="I142" i="4"/>
  <c r="P142" i="4" s="1"/>
  <c r="N141" i="4"/>
  <c r="M141" i="4"/>
  <c r="L141" i="4"/>
  <c r="J141" i="4"/>
  <c r="I141" i="4"/>
  <c r="P141" i="4" s="1"/>
  <c r="N140" i="4"/>
  <c r="M140" i="4"/>
  <c r="L140" i="4"/>
  <c r="J140" i="4"/>
  <c r="I140" i="4"/>
  <c r="N139" i="4"/>
  <c r="M139" i="4"/>
  <c r="L139" i="4"/>
  <c r="J139" i="4"/>
  <c r="I139" i="4"/>
  <c r="P139" i="4" s="1"/>
  <c r="N138" i="4"/>
  <c r="M138" i="4"/>
  <c r="L138" i="4"/>
  <c r="J138" i="4"/>
  <c r="I138" i="4"/>
  <c r="P138" i="4" s="1"/>
  <c r="N137" i="4"/>
  <c r="M137" i="4"/>
  <c r="L137" i="4"/>
  <c r="J137" i="4"/>
  <c r="I137" i="4"/>
  <c r="P137" i="4" s="1"/>
  <c r="N136" i="4"/>
  <c r="M136" i="4"/>
  <c r="L136" i="4"/>
  <c r="J136" i="4"/>
  <c r="I136" i="4"/>
  <c r="N135" i="4"/>
  <c r="M135" i="4"/>
  <c r="L135" i="4"/>
  <c r="J135" i="4"/>
  <c r="I135" i="4"/>
  <c r="N134" i="4"/>
  <c r="M134" i="4"/>
  <c r="L134" i="4"/>
  <c r="J134" i="4"/>
  <c r="I134" i="4"/>
  <c r="N132" i="4"/>
  <c r="M132" i="4"/>
  <c r="L132" i="4"/>
  <c r="J132" i="4"/>
  <c r="I132" i="4"/>
  <c r="N131" i="4"/>
  <c r="M131" i="4"/>
  <c r="L131" i="4"/>
  <c r="J131" i="4"/>
  <c r="I131" i="4"/>
  <c r="P131" i="4" s="1"/>
  <c r="N130" i="4"/>
  <c r="M130" i="4"/>
  <c r="L130" i="4"/>
  <c r="J130" i="4"/>
  <c r="I130" i="4"/>
  <c r="N129" i="4"/>
  <c r="M129" i="4"/>
  <c r="L129" i="4"/>
  <c r="J129" i="4"/>
  <c r="I129" i="4"/>
  <c r="N128" i="4"/>
  <c r="M128" i="4"/>
  <c r="L128" i="4"/>
  <c r="J128" i="4"/>
  <c r="I128" i="4"/>
  <c r="P128" i="4" s="1"/>
  <c r="N127" i="4"/>
  <c r="M127" i="4"/>
  <c r="L127" i="4"/>
  <c r="J127" i="4"/>
  <c r="I127" i="4"/>
  <c r="P127" i="4" s="1"/>
  <c r="N126" i="4"/>
  <c r="M126" i="4"/>
  <c r="L126" i="4"/>
  <c r="J126" i="4"/>
  <c r="I126" i="4"/>
  <c r="N125" i="4"/>
  <c r="M125" i="4"/>
  <c r="L125" i="4"/>
  <c r="J125" i="4"/>
  <c r="I125" i="4"/>
  <c r="N124" i="4"/>
  <c r="M124" i="4"/>
  <c r="L124" i="4"/>
  <c r="J124" i="4"/>
  <c r="I124" i="4"/>
  <c r="P124" i="4" s="1"/>
  <c r="N123" i="4"/>
  <c r="M123" i="4"/>
  <c r="L123" i="4"/>
  <c r="J123" i="4"/>
  <c r="I123" i="4"/>
  <c r="P123" i="4" s="1"/>
  <c r="N122" i="4"/>
  <c r="M122" i="4"/>
  <c r="L122" i="4"/>
  <c r="J122" i="4"/>
  <c r="I122" i="4"/>
  <c r="P122" i="4" s="1"/>
  <c r="N121" i="4"/>
  <c r="M121" i="4"/>
  <c r="L121" i="4"/>
  <c r="J121" i="4"/>
  <c r="I121" i="4"/>
  <c r="P121" i="4" s="1"/>
  <c r="N120" i="4"/>
  <c r="M120" i="4"/>
  <c r="L120" i="4"/>
  <c r="J120" i="4"/>
  <c r="I120" i="4"/>
  <c r="N119" i="4"/>
  <c r="M119" i="4"/>
  <c r="L119" i="4"/>
  <c r="J119" i="4"/>
  <c r="I119" i="4"/>
  <c r="P119" i="4" s="1"/>
  <c r="N118" i="4"/>
  <c r="M118" i="4"/>
  <c r="L118" i="4"/>
  <c r="J118" i="4"/>
  <c r="I118" i="4"/>
  <c r="N117" i="4"/>
  <c r="M117" i="4"/>
  <c r="L117" i="4"/>
  <c r="J117" i="4"/>
  <c r="I117" i="4"/>
  <c r="N116" i="4"/>
  <c r="M116" i="4"/>
  <c r="L116" i="4"/>
  <c r="J116" i="4"/>
  <c r="I116" i="4"/>
  <c r="N115" i="4"/>
  <c r="M115" i="4"/>
  <c r="L115" i="4"/>
  <c r="J115" i="4"/>
  <c r="I115" i="4"/>
  <c r="N113" i="4"/>
  <c r="M113" i="4"/>
  <c r="L113" i="4"/>
  <c r="J113" i="4"/>
  <c r="I113" i="4"/>
  <c r="P113" i="4" s="1"/>
  <c r="N112" i="4"/>
  <c r="M112" i="4"/>
  <c r="L112" i="4"/>
  <c r="J112" i="4"/>
  <c r="I112" i="4"/>
  <c r="P112" i="4" s="1"/>
  <c r="N111" i="4"/>
  <c r="M111" i="4"/>
  <c r="L111" i="4"/>
  <c r="J111" i="4"/>
  <c r="I111" i="4"/>
  <c r="N110" i="4"/>
  <c r="M110" i="4"/>
  <c r="L110" i="4"/>
  <c r="J110" i="4"/>
  <c r="I110" i="4"/>
  <c r="P110" i="4" s="1"/>
  <c r="N109" i="4"/>
  <c r="M109" i="4"/>
  <c r="L109" i="4"/>
  <c r="J109" i="4"/>
  <c r="I109" i="4"/>
  <c r="N108" i="4"/>
  <c r="M108" i="4"/>
  <c r="L108" i="4"/>
  <c r="J108" i="4"/>
  <c r="I108" i="4"/>
  <c r="N107" i="4"/>
  <c r="M107" i="4"/>
  <c r="L107" i="4"/>
  <c r="J107" i="4"/>
  <c r="I107" i="4"/>
  <c r="N106" i="4"/>
  <c r="M106" i="4"/>
  <c r="L106" i="4"/>
  <c r="J106" i="4"/>
  <c r="I106" i="4"/>
  <c r="N105" i="4"/>
  <c r="M105" i="4"/>
  <c r="L105" i="4"/>
  <c r="J105" i="4"/>
  <c r="I105" i="4"/>
  <c r="P105" i="4" s="1"/>
  <c r="N104" i="4"/>
  <c r="M104" i="4"/>
  <c r="L104" i="4"/>
  <c r="J104" i="4"/>
  <c r="I104" i="4"/>
  <c r="P104" i="4" s="1"/>
  <c r="N103" i="4"/>
  <c r="M103" i="4"/>
  <c r="L103" i="4"/>
  <c r="J103" i="4"/>
  <c r="I103" i="4"/>
  <c r="N102" i="4"/>
  <c r="M102" i="4"/>
  <c r="L102" i="4"/>
  <c r="J102" i="4"/>
  <c r="I102" i="4"/>
  <c r="N101" i="4"/>
  <c r="M101" i="4"/>
  <c r="L101" i="4"/>
  <c r="J101" i="4"/>
  <c r="I101" i="4"/>
  <c r="N100" i="4"/>
  <c r="M100" i="4"/>
  <c r="L100" i="4"/>
  <c r="J100" i="4"/>
  <c r="I100" i="4"/>
  <c r="P100" i="4" s="1"/>
  <c r="N99" i="4"/>
  <c r="M99" i="4"/>
  <c r="L99" i="4"/>
  <c r="J99" i="4"/>
  <c r="I99" i="4"/>
  <c r="N98" i="4"/>
  <c r="M98" i="4"/>
  <c r="L98" i="4"/>
  <c r="J98" i="4"/>
  <c r="I98" i="4"/>
  <c r="N97" i="4"/>
  <c r="M97" i="4"/>
  <c r="L97" i="4"/>
  <c r="J97" i="4"/>
  <c r="I97" i="4"/>
  <c r="P97" i="4" s="1"/>
  <c r="N96" i="4"/>
  <c r="M96" i="4"/>
  <c r="L96" i="4"/>
  <c r="J96" i="4"/>
  <c r="I96" i="4"/>
  <c r="P96" i="4" s="1"/>
  <c r="N95" i="4"/>
  <c r="M95" i="4"/>
  <c r="L95" i="4"/>
  <c r="J95" i="4"/>
  <c r="I95" i="4"/>
  <c r="P95" i="4" s="1"/>
  <c r="N94" i="4"/>
  <c r="M94" i="4"/>
  <c r="L94" i="4"/>
  <c r="J94" i="4"/>
  <c r="I94" i="4"/>
  <c r="P94" i="4" s="1"/>
  <c r="N93" i="4"/>
  <c r="M93" i="4"/>
  <c r="L93" i="4"/>
  <c r="J93" i="4"/>
  <c r="I93" i="4"/>
  <c r="N92" i="4"/>
  <c r="M92" i="4"/>
  <c r="L92" i="4"/>
  <c r="J92" i="4"/>
  <c r="I92" i="4"/>
  <c r="P92" i="4" s="1"/>
  <c r="N90" i="4"/>
  <c r="M90" i="4"/>
  <c r="L90" i="4"/>
  <c r="J90" i="4"/>
  <c r="I90" i="4"/>
  <c r="N89" i="4"/>
  <c r="M89" i="4"/>
  <c r="L89" i="4"/>
  <c r="J89" i="4"/>
  <c r="I89" i="4"/>
  <c r="N88" i="4"/>
  <c r="M88" i="4"/>
  <c r="L88" i="4"/>
  <c r="J88" i="4"/>
  <c r="I88" i="4"/>
  <c r="P88" i="4" s="1"/>
  <c r="N87" i="4"/>
  <c r="M87" i="4"/>
  <c r="L87" i="4"/>
  <c r="J87" i="4"/>
  <c r="I87" i="4"/>
  <c r="N86" i="4"/>
  <c r="M86" i="4"/>
  <c r="L86" i="4"/>
  <c r="J86" i="4"/>
  <c r="I86" i="4"/>
  <c r="P86" i="4" s="1"/>
  <c r="N85" i="4"/>
  <c r="M85" i="4"/>
  <c r="L85" i="4"/>
  <c r="J85" i="4"/>
  <c r="I85" i="4"/>
  <c r="N84" i="4"/>
  <c r="M84" i="4"/>
  <c r="L84" i="4"/>
  <c r="J84" i="4"/>
  <c r="I84" i="4"/>
  <c r="N83" i="4"/>
  <c r="M83" i="4"/>
  <c r="L83" i="4"/>
  <c r="J83" i="4"/>
  <c r="I83" i="4"/>
  <c r="N82" i="4"/>
  <c r="M82" i="4"/>
  <c r="L82" i="4"/>
  <c r="J82" i="4"/>
  <c r="I82" i="4"/>
  <c r="N81" i="4"/>
  <c r="M81" i="4"/>
  <c r="L81" i="4"/>
  <c r="J81" i="4"/>
  <c r="I81" i="4"/>
  <c r="N80" i="4"/>
  <c r="M80" i="4"/>
  <c r="L80" i="4"/>
  <c r="J80" i="4"/>
  <c r="I80" i="4"/>
  <c r="N79" i="4"/>
  <c r="M79" i="4"/>
  <c r="L79" i="4"/>
  <c r="J79" i="4"/>
  <c r="I79" i="4"/>
  <c r="P79" i="4" s="1"/>
  <c r="N78" i="4"/>
  <c r="M78" i="4"/>
  <c r="L78" i="4"/>
  <c r="J78" i="4"/>
  <c r="I78" i="4"/>
  <c r="P78" i="4" s="1"/>
  <c r="N77" i="4"/>
  <c r="M77" i="4"/>
  <c r="L77" i="4"/>
  <c r="J77" i="4"/>
  <c r="I77" i="4"/>
  <c r="N76" i="4"/>
  <c r="M76" i="4"/>
  <c r="L76" i="4"/>
  <c r="J76" i="4"/>
  <c r="I76" i="4"/>
  <c r="N75" i="4"/>
  <c r="M75" i="4"/>
  <c r="L75" i="4"/>
  <c r="J75" i="4"/>
  <c r="I75" i="4"/>
  <c r="N74" i="4"/>
  <c r="M74" i="4"/>
  <c r="L74" i="4"/>
  <c r="J74" i="4"/>
  <c r="I74" i="4"/>
  <c r="P74" i="4" s="1"/>
  <c r="N73" i="4"/>
  <c r="M73" i="4"/>
  <c r="L73" i="4"/>
  <c r="J73" i="4"/>
  <c r="I73" i="4"/>
  <c r="N72" i="4"/>
  <c r="M72" i="4"/>
  <c r="L72" i="4"/>
  <c r="J72" i="4"/>
  <c r="I72" i="4"/>
  <c r="P72" i="4" s="1"/>
  <c r="N71" i="4"/>
  <c r="M71" i="4"/>
  <c r="L71" i="4"/>
  <c r="J71" i="4"/>
  <c r="I71" i="4"/>
  <c r="P71" i="4" s="1"/>
  <c r="N70" i="4"/>
  <c r="M70" i="4"/>
  <c r="L70" i="4"/>
  <c r="J70" i="4"/>
  <c r="I70" i="4"/>
  <c r="N69" i="4"/>
  <c r="M69" i="4"/>
  <c r="L69" i="4"/>
  <c r="J69" i="4"/>
  <c r="I69" i="4"/>
  <c r="N68" i="4"/>
  <c r="M68" i="4"/>
  <c r="L68" i="4"/>
  <c r="J68" i="4"/>
  <c r="I68" i="4"/>
  <c r="N67" i="4"/>
  <c r="M67" i="4"/>
  <c r="L67" i="4"/>
  <c r="J67" i="4"/>
  <c r="I67" i="4"/>
  <c r="N66" i="4"/>
  <c r="M66" i="4"/>
  <c r="L66" i="4"/>
  <c r="J66" i="4"/>
  <c r="I66" i="4"/>
  <c r="P66" i="4" s="1"/>
  <c r="N65" i="4"/>
  <c r="M65" i="4"/>
  <c r="L65" i="4"/>
  <c r="J65" i="4"/>
  <c r="I65" i="4"/>
  <c r="N64" i="4"/>
  <c r="M64" i="4"/>
  <c r="L64" i="4"/>
  <c r="J64" i="4"/>
  <c r="I64" i="4"/>
  <c r="P64" i="4" s="1"/>
  <c r="N63" i="4"/>
  <c r="M63" i="4"/>
  <c r="L63" i="4"/>
  <c r="J63" i="4"/>
  <c r="I63" i="4"/>
  <c r="P63" i="4" s="1"/>
  <c r="N62" i="4"/>
  <c r="M62" i="4"/>
  <c r="L62" i="4"/>
  <c r="J62" i="4"/>
  <c r="I62" i="4"/>
  <c r="N61" i="4"/>
  <c r="M61" i="4"/>
  <c r="L61" i="4"/>
  <c r="J61" i="4"/>
  <c r="I61" i="4"/>
  <c r="N60" i="4"/>
  <c r="M60" i="4"/>
  <c r="L60" i="4"/>
  <c r="J60" i="4"/>
  <c r="I60" i="4"/>
  <c r="N59" i="4"/>
  <c r="M59" i="4"/>
  <c r="L59" i="4"/>
  <c r="J59" i="4"/>
  <c r="I59" i="4"/>
  <c r="P59" i="4" s="1"/>
  <c r="N58" i="4"/>
  <c r="M58" i="4"/>
  <c r="L58" i="4"/>
  <c r="J58" i="4"/>
  <c r="I58" i="4"/>
  <c r="N57" i="4"/>
  <c r="M57" i="4"/>
  <c r="L57" i="4"/>
  <c r="J57" i="4"/>
  <c r="I57" i="4"/>
  <c r="N56" i="4"/>
  <c r="M56" i="4"/>
  <c r="L56" i="4"/>
  <c r="J56" i="4"/>
  <c r="I56" i="4"/>
  <c r="P56" i="4" s="1"/>
  <c r="N55" i="4"/>
  <c r="M55" i="4"/>
  <c r="L55" i="4"/>
  <c r="J55" i="4"/>
  <c r="I55" i="4"/>
  <c r="P55" i="4" s="1"/>
  <c r="N54" i="4"/>
  <c r="M54" i="4"/>
  <c r="L54" i="4"/>
  <c r="J54" i="4"/>
  <c r="I54" i="4"/>
  <c r="N53" i="4"/>
  <c r="M53" i="4"/>
  <c r="L53" i="4"/>
  <c r="J53" i="4"/>
  <c r="I53" i="4"/>
  <c r="N52" i="4"/>
  <c r="M52" i="4"/>
  <c r="L52" i="4"/>
  <c r="J52" i="4"/>
  <c r="I52" i="4"/>
  <c r="N51" i="4"/>
  <c r="M51" i="4"/>
  <c r="L51" i="4"/>
  <c r="J51" i="4"/>
  <c r="I51" i="4"/>
  <c r="P51" i="4" s="1"/>
  <c r="N50" i="4"/>
  <c r="M50" i="4"/>
  <c r="L50" i="4"/>
  <c r="J50" i="4"/>
  <c r="I50" i="4"/>
  <c r="N49" i="4"/>
  <c r="M49" i="4"/>
  <c r="L49" i="4"/>
  <c r="J49" i="4"/>
  <c r="I49" i="4"/>
  <c r="N48" i="4"/>
  <c r="M48" i="4"/>
  <c r="L48" i="4"/>
  <c r="J48" i="4"/>
  <c r="I48" i="4"/>
  <c r="N47" i="4"/>
  <c r="M47" i="4"/>
  <c r="L47" i="4"/>
  <c r="J47" i="4"/>
  <c r="I47" i="4"/>
  <c r="P47" i="4" s="1"/>
  <c r="N46" i="4"/>
  <c r="M46" i="4"/>
  <c r="L46" i="4"/>
  <c r="J46" i="4"/>
  <c r="I46" i="4"/>
  <c r="P46" i="4" s="1"/>
  <c r="N45" i="4"/>
  <c r="M45" i="4"/>
  <c r="L45" i="4"/>
  <c r="J45" i="4"/>
  <c r="I45" i="4"/>
  <c r="P45" i="4" s="1"/>
  <c r="N44" i="4"/>
  <c r="M44" i="4"/>
  <c r="L44" i="4"/>
  <c r="J44" i="4"/>
  <c r="I44" i="4"/>
  <c r="N43" i="4"/>
  <c r="M43" i="4"/>
  <c r="L43" i="4"/>
  <c r="J43" i="4"/>
  <c r="I43" i="4"/>
  <c r="P43" i="4" s="1"/>
  <c r="N42" i="4"/>
  <c r="M42" i="4"/>
  <c r="L42" i="4"/>
  <c r="J42" i="4"/>
  <c r="I42" i="4"/>
  <c r="N41" i="4"/>
  <c r="M41" i="4"/>
  <c r="L41" i="4"/>
  <c r="J41" i="4"/>
  <c r="I41" i="4"/>
  <c r="P41" i="4" s="1"/>
  <c r="N40" i="4"/>
  <c r="M40" i="4"/>
  <c r="L40" i="4"/>
  <c r="J40" i="4"/>
  <c r="I40" i="4"/>
  <c r="P40" i="4" s="1"/>
  <c r="N39" i="4"/>
  <c r="M39" i="4"/>
  <c r="L39" i="4"/>
  <c r="J39" i="4"/>
  <c r="I39" i="4"/>
  <c r="P39" i="4" s="1"/>
  <c r="N38" i="4"/>
  <c r="M38" i="4"/>
  <c r="L38" i="4"/>
  <c r="J38" i="4"/>
  <c r="I38" i="4"/>
  <c r="N37" i="4"/>
  <c r="M37" i="4"/>
  <c r="L37" i="4"/>
  <c r="J37" i="4"/>
  <c r="I37" i="4"/>
  <c r="P37" i="4" s="1"/>
  <c r="N36" i="4"/>
  <c r="M36" i="4"/>
  <c r="L36" i="4"/>
  <c r="J36" i="4"/>
  <c r="I36" i="4"/>
  <c r="N35" i="4"/>
  <c r="M35" i="4"/>
  <c r="L35" i="4"/>
  <c r="J35" i="4"/>
  <c r="I35" i="4"/>
  <c r="P35" i="4" s="1"/>
  <c r="N33" i="4"/>
  <c r="M33" i="4"/>
  <c r="L33" i="4"/>
  <c r="J33" i="4"/>
  <c r="I33" i="4"/>
  <c r="P33" i="4" s="1"/>
  <c r="N32" i="4"/>
  <c r="M32" i="4"/>
  <c r="L32" i="4"/>
  <c r="J32" i="4"/>
  <c r="I32" i="4"/>
  <c r="N31" i="4"/>
  <c r="M31" i="4"/>
  <c r="L31" i="4"/>
  <c r="J31" i="4"/>
  <c r="I31" i="4"/>
  <c r="P31" i="4" s="1"/>
  <c r="N30" i="4"/>
  <c r="M30" i="4"/>
  <c r="L30" i="4"/>
  <c r="J30" i="4"/>
  <c r="I30" i="4"/>
  <c r="N29" i="4"/>
  <c r="M29" i="4"/>
  <c r="L29" i="4"/>
  <c r="J29" i="4"/>
  <c r="I29" i="4"/>
  <c r="N28" i="4"/>
  <c r="M28" i="4"/>
  <c r="L28" i="4"/>
  <c r="J28" i="4"/>
  <c r="I28" i="4"/>
  <c r="N27" i="4"/>
  <c r="M27" i="4"/>
  <c r="L27" i="4"/>
  <c r="J27" i="4"/>
  <c r="I27" i="4"/>
  <c r="N26" i="4"/>
  <c r="M26" i="4"/>
  <c r="L26" i="4"/>
  <c r="J26" i="4"/>
  <c r="I26" i="4"/>
  <c r="P26" i="4" s="1"/>
  <c r="N25" i="4"/>
  <c r="M25" i="4"/>
  <c r="L25" i="4"/>
  <c r="J25" i="4"/>
  <c r="I25" i="4"/>
  <c r="N24" i="4"/>
  <c r="M24" i="4"/>
  <c r="L24" i="4"/>
  <c r="J24" i="4"/>
  <c r="I24" i="4"/>
  <c r="N23" i="4"/>
  <c r="M23" i="4"/>
  <c r="L23" i="4"/>
  <c r="J23" i="4"/>
  <c r="I23" i="4"/>
  <c r="N22" i="4"/>
  <c r="M22" i="4"/>
  <c r="L22" i="4"/>
  <c r="J22" i="4"/>
  <c r="I22" i="4"/>
  <c r="N21" i="4"/>
  <c r="M21" i="4"/>
  <c r="L21" i="4"/>
  <c r="J21" i="4"/>
  <c r="I21" i="4"/>
  <c r="N20" i="4"/>
  <c r="M20" i="4"/>
  <c r="L20" i="4"/>
  <c r="J20" i="4"/>
  <c r="I20" i="4"/>
  <c r="P20" i="4" s="1"/>
  <c r="N19" i="4"/>
  <c r="M19" i="4"/>
  <c r="L19" i="4"/>
  <c r="J19" i="4"/>
  <c r="I19" i="4"/>
  <c r="N17" i="4"/>
  <c r="M17" i="4"/>
  <c r="L17" i="4"/>
  <c r="J17" i="4"/>
  <c r="I17" i="4"/>
  <c r="P17" i="4" s="1"/>
  <c r="N16" i="4"/>
  <c r="M16" i="4"/>
  <c r="L16" i="4"/>
  <c r="J16" i="4"/>
  <c r="I16" i="4"/>
  <c r="P16" i="4" s="1"/>
  <c r="N15" i="4"/>
  <c r="M15" i="4"/>
  <c r="L15" i="4"/>
  <c r="J15" i="4"/>
  <c r="I15" i="4"/>
  <c r="P15" i="4" s="1"/>
  <c r="N14" i="4"/>
  <c r="M14" i="4"/>
  <c r="L14" i="4"/>
  <c r="J14" i="4"/>
  <c r="I14" i="4"/>
  <c r="P14" i="4" s="1"/>
  <c r="N13" i="4"/>
  <c r="M13" i="4"/>
  <c r="L13" i="4"/>
  <c r="J13" i="4"/>
  <c r="I13" i="4"/>
  <c r="P13" i="4" s="1"/>
  <c r="N12" i="4"/>
  <c r="M12" i="4"/>
  <c r="L12" i="4"/>
  <c r="J12" i="4"/>
  <c r="I12" i="4"/>
  <c r="P12" i="4" s="1"/>
  <c r="N11" i="4"/>
  <c r="M11" i="4"/>
  <c r="L11" i="4"/>
  <c r="J11" i="4"/>
  <c r="I11" i="4"/>
  <c r="P11" i="4" s="1"/>
  <c r="P232" i="4" l="1"/>
  <c r="P248" i="4"/>
  <c r="P273" i="4"/>
  <c r="P19" i="4"/>
  <c r="P36" i="4"/>
  <c r="P44" i="4"/>
  <c r="P52" i="4"/>
  <c r="P60" i="4"/>
  <c r="P76" i="4"/>
  <c r="P93" i="4"/>
  <c r="P101" i="4"/>
  <c r="P109" i="4"/>
  <c r="P118" i="4"/>
  <c r="P167" i="4"/>
  <c r="P176" i="4"/>
  <c r="P201" i="4"/>
  <c r="P218" i="4"/>
  <c r="P226" i="4"/>
  <c r="P234" i="4"/>
  <c r="P250" i="4"/>
  <c r="P258" i="4"/>
  <c r="P267" i="4"/>
  <c r="P223" i="4"/>
  <c r="P280" i="4"/>
  <c r="P62" i="4"/>
  <c r="P120" i="4"/>
  <c r="P285" i="4"/>
  <c r="P108" i="4"/>
  <c r="AD21" i="4"/>
  <c r="P21" i="4"/>
  <c r="AD23" i="4"/>
  <c r="P23" i="4"/>
  <c r="AD25" i="4"/>
  <c r="P25" i="4"/>
  <c r="AD27" i="4"/>
  <c r="P27" i="4"/>
  <c r="AD29" i="4"/>
  <c r="P29" i="4"/>
  <c r="AD38" i="4"/>
  <c r="P38" i="4"/>
  <c r="AD42" i="4"/>
  <c r="P42" i="4"/>
  <c r="AD48" i="4"/>
  <c r="P48" i="4"/>
  <c r="AD50" i="4"/>
  <c r="P50" i="4"/>
  <c r="AD54" i="4"/>
  <c r="P54" i="4"/>
  <c r="AD58" i="4"/>
  <c r="P58" i="4"/>
  <c r="AD68" i="4"/>
  <c r="P68" i="4"/>
  <c r="AD70" i="4"/>
  <c r="P70" i="4"/>
  <c r="AD80" i="4"/>
  <c r="P80" i="4"/>
  <c r="AD82" i="4"/>
  <c r="P82" i="4"/>
  <c r="AD84" i="4"/>
  <c r="P84" i="4"/>
  <c r="AD90" i="4"/>
  <c r="P90" i="4"/>
  <c r="AD99" i="4"/>
  <c r="P99" i="4"/>
  <c r="AD103" i="4"/>
  <c r="P103" i="4"/>
  <c r="AD107" i="4"/>
  <c r="P107" i="4"/>
  <c r="AD111" i="4"/>
  <c r="P111" i="4"/>
  <c r="AD116" i="4"/>
  <c r="P116" i="4"/>
  <c r="AD126" i="4"/>
  <c r="P126" i="4"/>
  <c r="AD130" i="4"/>
  <c r="P130" i="4"/>
  <c r="AD132" i="4"/>
  <c r="P132" i="4"/>
  <c r="AD135" i="4"/>
  <c r="P135" i="4"/>
  <c r="AD143" i="4"/>
  <c r="P143" i="4"/>
  <c r="AD147" i="4"/>
  <c r="P147" i="4"/>
  <c r="AD151" i="4"/>
  <c r="P151" i="4"/>
  <c r="AD159" i="4"/>
  <c r="P159" i="4"/>
  <c r="AD171" i="4"/>
  <c r="P171" i="4"/>
  <c r="AD180" i="4"/>
  <c r="P180" i="4"/>
  <c r="AD185" i="4"/>
  <c r="P185" i="4"/>
  <c r="AD187" i="4"/>
  <c r="P187" i="4"/>
  <c r="AD189" i="4"/>
  <c r="P189" i="4"/>
  <c r="AD191" i="4"/>
  <c r="P191" i="4"/>
  <c r="AD193" i="4"/>
  <c r="P193" i="4"/>
  <c r="AD197" i="4"/>
  <c r="P197" i="4"/>
  <c r="AD199" i="4"/>
  <c r="P199" i="4"/>
  <c r="AD207" i="4"/>
  <c r="P207" i="4"/>
  <c r="AD209" i="4"/>
  <c r="P209" i="4"/>
  <c r="AD211" i="4"/>
  <c r="P211" i="4"/>
  <c r="AD213" i="4"/>
  <c r="P213" i="4"/>
  <c r="AD215" i="4"/>
  <c r="P215" i="4"/>
  <c r="AD220" i="4"/>
  <c r="P220" i="4"/>
  <c r="AD228" i="4"/>
  <c r="P228" i="4"/>
  <c r="AD236" i="4"/>
  <c r="P236" i="4"/>
  <c r="AD238" i="4"/>
  <c r="P238" i="4"/>
  <c r="AD240" i="4"/>
  <c r="P240" i="4"/>
  <c r="AD242" i="4"/>
  <c r="P242" i="4"/>
  <c r="AD256" i="4"/>
  <c r="P256" i="4"/>
  <c r="AD262" i="4"/>
  <c r="P262" i="4"/>
  <c r="AD269" i="4"/>
  <c r="P269" i="4"/>
  <c r="AD271" i="4"/>
  <c r="P271" i="4"/>
  <c r="AD275" i="4"/>
  <c r="P275" i="4"/>
  <c r="AD279" i="4"/>
  <c r="P279" i="4"/>
  <c r="AD281" i="4"/>
  <c r="P281" i="4"/>
  <c r="AD283" i="4"/>
  <c r="P283" i="4"/>
  <c r="AD22" i="4"/>
  <c r="P22" i="4"/>
  <c r="AD24" i="4"/>
  <c r="P24" i="4"/>
  <c r="AD28" i="4"/>
  <c r="P28" i="4"/>
  <c r="AD30" i="4"/>
  <c r="P30" i="4"/>
  <c r="AD32" i="4"/>
  <c r="P32" i="4"/>
  <c r="AD49" i="4"/>
  <c r="P49" i="4"/>
  <c r="AD53" i="4"/>
  <c r="P53" i="4"/>
  <c r="AD57" i="4"/>
  <c r="P57" i="4"/>
  <c r="AD61" i="4"/>
  <c r="P61" i="4"/>
  <c r="AD65" i="4"/>
  <c r="P65" i="4"/>
  <c r="AD67" i="4"/>
  <c r="P67" i="4"/>
  <c r="AD69" i="4"/>
  <c r="P69" i="4"/>
  <c r="AD73" i="4"/>
  <c r="P73" i="4"/>
  <c r="AD75" i="4"/>
  <c r="P75" i="4"/>
  <c r="AD77" i="4"/>
  <c r="P77" i="4"/>
  <c r="AD81" i="4"/>
  <c r="P81" i="4"/>
  <c r="AD83" i="4"/>
  <c r="P83" i="4"/>
  <c r="AD85" i="4"/>
  <c r="P85" i="4"/>
  <c r="AD87" i="4"/>
  <c r="P87" i="4"/>
  <c r="AD89" i="4"/>
  <c r="P89" i="4"/>
  <c r="AD98" i="4"/>
  <c r="P98" i="4"/>
  <c r="AD102" i="4"/>
  <c r="P102" i="4"/>
  <c r="AD106" i="4"/>
  <c r="P106" i="4"/>
  <c r="AD115" i="4"/>
  <c r="P115" i="4"/>
  <c r="AD117" i="4"/>
  <c r="P117" i="4"/>
  <c r="AD125" i="4"/>
  <c r="P125" i="4"/>
  <c r="AD129" i="4"/>
  <c r="P129" i="4"/>
  <c r="AD134" i="4"/>
  <c r="P134" i="4"/>
  <c r="AD136" i="4"/>
  <c r="P136" i="4"/>
  <c r="AD140" i="4"/>
  <c r="P140" i="4"/>
  <c r="AD148" i="4"/>
  <c r="P148" i="4"/>
  <c r="AD150" i="4"/>
  <c r="P150" i="4"/>
  <c r="AD152" i="4"/>
  <c r="P152" i="4"/>
  <c r="AD160" i="4"/>
  <c r="P160" i="4"/>
  <c r="AD166" i="4"/>
  <c r="P166" i="4"/>
  <c r="AD168" i="4"/>
  <c r="P168" i="4"/>
  <c r="AD182" i="4"/>
  <c r="P182" i="4"/>
  <c r="AD186" i="4"/>
  <c r="P186" i="4"/>
  <c r="AD190" i="4"/>
  <c r="P190" i="4"/>
  <c r="AD192" i="4"/>
  <c r="P192" i="4"/>
  <c r="AD196" i="4"/>
  <c r="P196" i="4"/>
  <c r="AD198" i="4"/>
  <c r="P198" i="4"/>
  <c r="AD202" i="4"/>
  <c r="P202" i="4"/>
  <c r="AD206" i="4"/>
  <c r="P206" i="4"/>
  <c r="AD214" i="4"/>
  <c r="P214" i="4"/>
  <c r="AD219" i="4"/>
  <c r="P219" i="4"/>
  <c r="AD231" i="4"/>
  <c r="P231" i="4"/>
  <c r="AD235" i="4"/>
  <c r="P235" i="4"/>
  <c r="AD239" i="4"/>
  <c r="P239" i="4"/>
  <c r="AD245" i="4"/>
  <c r="P245" i="4"/>
  <c r="AD247" i="4"/>
  <c r="P247" i="4"/>
  <c r="AD251" i="4"/>
  <c r="P251" i="4"/>
  <c r="AD253" i="4"/>
  <c r="P253" i="4"/>
  <c r="AD255" i="4"/>
  <c r="P255" i="4"/>
  <c r="AD259" i="4"/>
  <c r="P259" i="4"/>
  <c r="AD263" i="4"/>
  <c r="P263" i="4"/>
  <c r="AD266" i="4"/>
  <c r="P266" i="4"/>
  <c r="AD268" i="4"/>
  <c r="P268" i="4"/>
  <c r="AD270" i="4"/>
  <c r="P270" i="4"/>
  <c r="AD272" i="4"/>
  <c r="P272" i="4"/>
  <c r="AD278" i="4"/>
  <c r="P278" i="4"/>
  <c r="AD282" i="4"/>
  <c r="P282" i="4"/>
  <c r="AD286" i="4"/>
  <c r="P286" i="4"/>
  <c r="AF14" i="4"/>
  <c r="AD14" i="4"/>
  <c r="AH16" i="4"/>
  <c r="AD16" i="4"/>
  <c r="AF19" i="4"/>
  <c r="AD19" i="4"/>
  <c r="AH31" i="4"/>
  <c r="AD31" i="4"/>
  <c r="AH33" i="4"/>
  <c r="AD33" i="4"/>
  <c r="AH36" i="4"/>
  <c r="AD36" i="4"/>
  <c r="AH40" i="4"/>
  <c r="AD40" i="4"/>
  <c r="AH44" i="4"/>
  <c r="AD44" i="4"/>
  <c r="AH46" i="4"/>
  <c r="AD46" i="4"/>
  <c r="AH52" i="4"/>
  <c r="AD52" i="4"/>
  <c r="AH56" i="4"/>
  <c r="AD56" i="4"/>
  <c r="AH60" i="4"/>
  <c r="AD60" i="4"/>
  <c r="AH62" i="4"/>
  <c r="AD62" i="4"/>
  <c r="AH64" i="4"/>
  <c r="AD64" i="4"/>
  <c r="AH66" i="4"/>
  <c r="AD66" i="4"/>
  <c r="AH72" i="4"/>
  <c r="AD72" i="4"/>
  <c r="AH74" i="4"/>
  <c r="AD74" i="4"/>
  <c r="AH76" i="4"/>
  <c r="AD76" i="4"/>
  <c r="AH78" i="4"/>
  <c r="AD78" i="4"/>
  <c r="AH86" i="4"/>
  <c r="AD86" i="4"/>
  <c r="AH88" i="4"/>
  <c r="AD88" i="4"/>
  <c r="AH93" i="4"/>
  <c r="AD93" i="4"/>
  <c r="AH95" i="4"/>
  <c r="AD95" i="4"/>
  <c r="AH97" i="4"/>
  <c r="AD97" i="4"/>
  <c r="AH101" i="4"/>
  <c r="AD101" i="4"/>
  <c r="AH105" i="4"/>
  <c r="AD105" i="4"/>
  <c r="AH109" i="4"/>
  <c r="AD109" i="4"/>
  <c r="AH113" i="4"/>
  <c r="AD113" i="4"/>
  <c r="AG118" i="4"/>
  <c r="AD118" i="4"/>
  <c r="AG120" i="4"/>
  <c r="AD120" i="4"/>
  <c r="AF122" i="4"/>
  <c r="AD122" i="4"/>
  <c r="AG124" i="4"/>
  <c r="AD124" i="4"/>
  <c r="AG128" i="4"/>
  <c r="AD128" i="4"/>
  <c r="AG137" i="4"/>
  <c r="AD137" i="4"/>
  <c r="AG139" i="4"/>
  <c r="AD139" i="4"/>
  <c r="AG141" i="4"/>
  <c r="AD141" i="4"/>
  <c r="AG145" i="4"/>
  <c r="AD145" i="4"/>
  <c r="AG149" i="4"/>
  <c r="AD149" i="4"/>
  <c r="AI153" i="4"/>
  <c r="AD153" i="4"/>
  <c r="AG155" i="4"/>
  <c r="AD155" i="4"/>
  <c r="AG157" i="4"/>
  <c r="AD157" i="4"/>
  <c r="AG161" i="4"/>
  <c r="AD161" i="4"/>
  <c r="AG163" i="4"/>
  <c r="AD163" i="4"/>
  <c r="AG165" i="4"/>
  <c r="AD165" i="4"/>
  <c r="AG167" i="4"/>
  <c r="AD167" i="4"/>
  <c r="AG169" i="4"/>
  <c r="AD169" i="4"/>
  <c r="AF174" i="4"/>
  <c r="AD174" i="4"/>
  <c r="AG176" i="4"/>
  <c r="AD176" i="4"/>
  <c r="AG178" i="4"/>
  <c r="AD178" i="4"/>
  <c r="AG183" i="4"/>
  <c r="AD183" i="4"/>
  <c r="AG195" i="4"/>
  <c r="AD195" i="4"/>
  <c r="AG201" i="4"/>
  <c r="AD201" i="4"/>
  <c r="AH203" i="4"/>
  <c r="AD203" i="4"/>
  <c r="AG205" i="4"/>
  <c r="AD205" i="4"/>
  <c r="X218" i="4"/>
  <c r="AD218" i="4"/>
  <c r="W222" i="4"/>
  <c r="AD222" i="4"/>
  <c r="AG224" i="4"/>
  <c r="AD224" i="4"/>
  <c r="AF226" i="4"/>
  <c r="AD226" i="4"/>
  <c r="AG230" i="4"/>
  <c r="AD230" i="4"/>
  <c r="AI232" i="4"/>
  <c r="AD232" i="4"/>
  <c r="AI234" i="4"/>
  <c r="AD234" i="4"/>
  <c r="AH244" i="4"/>
  <c r="AD244" i="4"/>
  <c r="AF246" i="4"/>
  <c r="AD246" i="4"/>
  <c r="AH248" i="4"/>
  <c r="AD248" i="4"/>
  <c r="AH250" i="4"/>
  <c r="AD250" i="4"/>
  <c r="AI252" i="4"/>
  <c r="AD252" i="4"/>
  <c r="AG254" i="4"/>
  <c r="AD254" i="4"/>
  <c r="AF258" i="4"/>
  <c r="AD258" i="4"/>
  <c r="AG260" i="4"/>
  <c r="AD260" i="4"/>
  <c r="AG264" i="4"/>
  <c r="AD264" i="4"/>
  <c r="X267" i="4"/>
  <c r="AD267" i="4"/>
  <c r="AG273" i="4"/>
  <c r="AD273" i="4"/>
  <c r="AF277" i="4"/>
  <c r="AD277" i="4"/>
  <c r="AI285" i="4"/>
  <c r="AD285" i="4"/>
  <c r="AH12" i="4"/>
  <c r="AD12" i="4"/>
  <c r="AG11" i="4"/>
  <c r="AD11" i="4"/>
  <c r="AI13" i="4"/>
  <c r="AD13" i="4"/>
  <c r="AG15" i="4"/>
  <c r="AD15" i="4"/>
  <c r="AI17" i="4"/>
  <c r="AD17" i="4"/>
  <c r="AG20" i="4"/>
  <c r="AD20" i="4"/>
  <c r="AG26" i="4"/>
  <c r="AD26" i="4"/>
  <c r="AI35" i="4"/>
  <c r="AD35" i="4"/>
  <c r="AG37" i="4"/>
  <c r="AD37" i="4"/>
  <c r="AG39" i="4"/>
  <c r="AD39" i="4"/>
  <c r="AG41" i="4"/>
  <c r="AD41" i="4"/>
  <c r="AG43" i="4"/>
  <c r="AD43" i="4"/>
  <c r="AG45" i="4"/>
  <c r="AD45" i="4"/>
  <c r="AG47" i="4"/>
  <c r="AD47" i="4"/>
  <c r="AG51" i="4"/>
  <c r="AD51" i="4"/>
  <c r="AG55" i="4"/>
  <c r="AD55" i="4"/>
  <c r="AG59" i="4"/>
  <c r="AD59" i="4"/>
  <c r="AG63" i="4"/>
  <c r="AD63" i="4"/>
  <c r="AG71" i="4"/>
  <c r="AD71" i="4"/>
  <c r="W79" i="4"/>
  <c r="AD79" i="4"/>
  <c r="X92" i="4"/>
  <c r="AD92" i="4"/>
  <c r="AG94" i="4"/>
  <c r="AD94" i="4"/>
  <c r="AG96" i="4"/>
  <c r="AD96" i="4"/>
  <c r="AG100" i="4"/>
  <c r="AD100" i="4"/>
  <c r="AG104" i="4"/>
  <c r="AD104" i="4"/>
  <c r="AG108" i="4"/>
  <c r="AD108" i="4"/>
  <c r="AG110" i="4"/>
  <c r="AD110" i="4"/>
  <c r="AG112" i="4"/>
  <c r="AD112" i="4"/>
  <c r="W119" i="4"/>
  <c r="AD119" i="4"/>
  <c r="AI121" i="4"/>
  <c r="AD121" i="4"/>
  <c r="AG123" i="4"/>
  <c r="AD123" i="4"/>
  <c r="AG127" i="4"/>
  <c r="AD127" i="4"/>
  <c r="AG131" i="4"/>
  <c r="AD131" i="4"/>
  <c r="AG138" i="4"/>
  <c r="AD138" i="4"/>
  <c r="AI142" i="4"/>
  <c r="AD142" i="4"/>
  <c r="AH144" i="4"/>
  <c r="AD144" i="4"/>
  <c r="AH146" i="4"/>
  <c r="AD146" i="4"/>
  <c r="AH154" i="4"/>
  <c r="AD154" i="4"/>
  <c r="AH156" i="4"/>
  <c r="AD156" i="4"/>
  <c r="AI158" i="4"/>
  <c r="AD158" i="4"/>
  <c r="AH162" i="4"/>
  <c r="AD162" i="4"/>
  <c r="AH164" i="4"/>
  <c r="AD164" i="4"/>
  <c r="AH170" i="4"/>
  <c r="AD170" i="4"/>
  <c r="AG172" i="4"/>
  <c r="AD172" i="4"/>
  <c r="AI175" i="4"/>
  <c r="AD175" i="4"/>
  <c r="AH177" i="4"/>
  <c r="AD177" i="4"/>
  <c r="AH179" i="4"/>
  <c r="AD179" i="4"/>
  <c r="AH184" i="4"/>
  <c r="AD184" i="4"/>
  <c r="AH188" i="4"/>
  <c r="AD188" i="4"/>
  <c r="AG194" i="4"/>
  <c r="AD194" i="4"/>
  <c r="AG200" i="4"/>
  <c r="AD200" i="4"/>
  <c r="AH204" i="4"/>
  <c r="AD204" i="4"/>
  <c r="AG208" i="4"/>
  <c r="AD208" i="4"/>
  <c r="AH210" i="4"/>
  <c r="AD210" i="4"/>
  <c r="AG212" i="4"/>
  <c r="AD212" i="4"/>
  <c r="AG217" i="4"/>
  <c r="AD217" i="4"/>
  <c r="X221" i="4"/>
  <c r="AD221" i="4"/>
  <c r="AG223" i="4"/>
  <c r="AD223" i="4"/>
  <c r="AH225" i="4"/>
  <c r="AD225" i="4"/>
  <c r="AH227" i="4"/>
  <c r="AD227" i="4"/>
  <c r="AI229" i="4"/>
  <c r="AD229" i="4"/>
  <c r="AG233" i="4"/>
  <c r="AD233" i="4"/>
  <c r="AG237" i="4"/>
  <c r="AD237" i="4"/>
  <c r="AG241" i="4"/>
  <c r="AD241" i="4"/>
  <c r="AG243" i="4"/>
  <c r="AD243" i="4"/>
  <c r="W249" i="4"/>
  <c r="AD249" i="4"/>
  <c r="AI257" i="4"/>
  <c r="AD257" i="4"/>
  <c r="AI261" i="4"/>
  <c r="AD261" i="4"/>
  <c r="AG274" i="4"/>
  <c r="AD274" i="4"/>
  <c r="AG276" i="4"/>
  <c r="AD276" i="4"/>
  <c r="AG280" i="4"/>
  <c r="AD280" i="4"/>
  <c r="AH284" i="4"/>
  <c r="AD284" i="4"/>
  <c r="AF30" i="4"/>
  <c r="AF83" i="4"/>
  <c r="AF125" i="4"/>
  <c r="AF192" i="4"/>
  <c r="AF239" i="4"/>
  <c r="AF245" i="4"/>
  <c r="AB64" i="4"/>
  <c r="Q98" i="4"/>
  <c r="U98" i="4" s="1"/>
  <c r="O104" i="4"/>
  <c r="S104" i="4" s="1"/>
  <c r="Y107" i="4"/>
  <c r="O129" i="4"/>
  <c r="S129" i="4" s="1"/>
  <c r="AE129" i="4"/>
  <c r="O137" i="4"/>
  <c r="S137" i="4" s="1"/>
  <c r="O145" i="4"/>
  <c r="S145" i="4" s="1"/>
  <c r="Z145" i="4"/>
  <c r="O161" i="4"/>
  <c r="S161" i="4" s="1"/>
  <c r="Q171" i="4"/>
  <c r="U171" i="4" s="1"/>
  <c r="Y194" i="4"/>
  <c r="O208" i="4"/>
  <c r="S208" i="4" s="1"/>
  <c r="AB239" i="4"/>
  <c r="O241" i="4"/>
  <c r="S241" i="4" s="1"/>
  <c r="AE241" i="4"/>
  <c r="O260" i="4"/>
  <c r="S260" i="4" s="1"/>
  <c r="AE260" i="4"/>
  <c r="AA27" i="4"/>
  <c r="AC28" i="4"/>
  <c r="Y32" i="4"/>
  <c r="Y53" i="4"/>
  <c r="R54" i="4"/>
  <c r="T54" i="4" s="1"/>
  <c r="AA266" i="4"/>
  <c r="AA270" i="4"/>
  <c r="AC279" i="4"/>
  <c r="AI63" i="4"/>
  <c r="AH128" i="4"/>
  <c r="AH237" i="4"/>
  <c r="O16" i="4"/>
  <c r="S16" i="4" s="1"/>
  <c r="AB21" i="4"/>
  <c r="Z33" i="4"/>
  <c r="O51" i="4"/>
  <c r="S51" i="4" s="1"/>
  <c r="O63" i="4"/>
  <c r="S63" i="4" s="1"/>
  <c r="Z70" i="4"/>
  <c r="Y77" i="4"/>
  <c r="AA80" i="4"/>
  <c r="AC81" i="4"/>
  <c r="AA84" i="4"/>
  <c r="Y85" i="4"/>
  <c r="AI108" i="4"/>
  <c r="AB109" i="4"/>
  <c r="Q115" i="4"/>
  <c r="U115" i="4" s="1"/>
  <c r="Y118" i="4"/>
  <c r="O120" i="4"/>
  <c r="S120" i="4" s="1"/>
  <c r="Y180" i="4"/>
  <c r="Z182" i="4"/>
  <c r="Y185" i="4"/>
  <c r="R198" i="4"/>
  <c r="T198" i="4" s="1"/>
  <c r="AH208" i="4"/>
  <c r="Y226" i="4"/>
  <c r="AC232" i="4"/>
  <c r="Q232" i="4"/>
  <c r="U232" i="4" s="1"/>
  <c r="Q235" i="4"/>
  <c r="U235" i="4" s="1"/>
  <c r="Z237" i="4"/>
  <c r="AE242" i="4"/>
  <c r="Y247" i="4"/>
  <c r="AC253" i="4"/>
  <c r="AA256" i="4"/>
  <c r="AH260" i="4"/>
  <c r="Y277" i="4"/>
  <c r="O169" i="4"/>
  <c r="S169" i="4" s="1"/>
  <c r="X188" i="4"/>
  <c r="X195" i="4"/>
  <c r="AI198" i="4"/>
  <c r="AH233" i="4"/>
  <c r="AI236" i="4"/>
  <c r="AF253" i="4"/>
  <c r="X264" i="4"/>
  <c r="W273" i="4"/>
  <c r="AF276" i="4"/>
  <c r="AG32" i="4"/>
  <c r="X44" i="4"/>
  <c r="W47" i="4"/>
  <c r="X60" i="4"/>
  <c r="AE88" i="4"/>
  <c r="X93" i="4"/>
  <c r="AH111" i="4"/>
  <c r="Y24" i="4"/>
  <c r="R25" i="4"/>
  <c r="T25" i="4" s="1"/>
  <c r="AI31" i="4"/>
  <c r="Q32" i="4"/>
  <c r="U32" i="4" s="1"/>
  <c r="Y37" i="4"/>
  <c r="R38" i="4"/>
  <c r="T38" i="4" s="1"/>
  <c r="AE40" i="4"/>
  <c r="AA40" i="4"/>
  <c r="AI44" i="4"/>
  <c r="AE47" i="4"/>
  <c r="R50" i="4"/>
  <c r="T50" i="4" s="1"/>
  <c r="AE51" i="4"/>
  <c r="AE60" i="4"/>
  <c r="X63" i="4"/>
  <c r="W64" i="4"/>
  <c r="O79" i="4"/>
  <c r="S79" i="4" s="1"/>
  <c r="Z86" i="4"/>
  <c r="AH92" i="4"/>
  <c r="AI93" i="4"/>
  <c r="Z99" i="4"/>
  <c r="X108" i="4"/>
  <c r="W109" i="4"/>
  <c r="Y111" i="4"/>
  <c r="Z116" i="4"/>
  <c r="AF120" i="4"/>
  <c r="Q127" i="4"/>
  <c r="U127" i="4" s="1"/>
  <c r="X128" i="4"/>
  <c r="AC136" i="4"/>
  <c r="Q151" i="4"/>
  <c r="U151" i="4" s="1"/>
  <c r="AB154" i="4"/>
  <c r="O157" i="4"/>
  <c r="S157" i="4" s="1"/>
  <c r="X179" i="4"/>
  <c r="Y193" i="4"/>
  <c r="O195" i="4"/>
  <c r="S195" i="4" s="1"/>
  <c r="AF195" i="4"/>
  <c r="Y198" i="4"/>
  <c r="Q198" i="4"/>
  <c r="U198" i="4" s="1"/>
  <c r="Z206" i="4"/>
  <c r="AE207" i="4"/>
  <c r="X208" i="4"/>
  <c r="Y213" i="4"/>
  <c r="AF217" i="4"/>
  <c r="AC218" i="4"/>
  <c r="AG222" i="4"/>
  <c r="Y224" i="4"/>
  <c r="O225" i="4"/>
  <c r="S225" i="4" s="1"/>
  <c r="AG232" i="4"/>
  <c r="O233" i="4"/>
  <c r="S233" i="4" s="1"/>
  <c r="X237" i="4"/>
  <c r="Y238" i="4"/>
  <c r="Y240" i="4"/>
  <c r="AF241" i="4"/>
  <c r="AF254" i="4"/>
  <c r="X260" i="4"/>
  <c r="O264" i="4"/>
  <c r="S264" i="4" s="1"/>
  <c r="AE264" i="4"/>
  <c r="AH264" i="4"/>
  <c r="AI273" i="4"/>
  <c r="Q274" i="4"/>
  <c r="U274" i="4" s="1"/>
  <c r="O276" i="4"/>
  <c r="S276" i="4" s="1"/>
  <c r="O280" i="4"/>
  <c r="S280" i="4" s="1"/>
  <c r="X13" i="4"/>
  <c r="AA16" i="4"/>
  <c r="W20" i="4"/>
  <c r="AI20" i="4"/>
  <c r="AE21" i="4"/>
  <c r="AC49" i="4"/>
  <c r="AG49" i="4"/>
  <c r="Y49" i="4"/>
  <c r="O56" i="4"/>
  <c r="S56" i="4" s="1"/>
  <c r="AG67" i="4"/>
  <c r="AI67" i="4"/>
  <c r="X67" i="4"/>
  <c r="AH67" i="4"/>
  <c r="W67" i="4"/>
  <c r="AG73" i="4"/>
  <c r="AC73" i="4"/>
  <c r="Y73" i="4"/>
  <c r="AG87" i="4"/>
  <c r="AF87" i="4"/>
  <c r="AH87" i="4"/>
  <c r="W87" i="4"/>
  <c r="Z103" i="4"/>
  <c r="AA105" i="4"/>
  <c r="Q107" i="4"/>
  <c r="U107" i="4" s="1"/>
  <c r="AF110" i="4"/>
  <c r="Q111" i="4"/>
  <c r="U111" i="4" s="1"/>
  <c r="AI117" i="4"/>
  <c r="AF117" i="4"/>
  <c r="AG117" i="4"/>
  <c r="R117" i="4"/>
  <c r="T117" i="4" s="1"/>
  <c r="Y136" i="4"/>
  <c r="AB157" i="4"/>
  <c r="Q167" i="4"/>
  <c r="U167" i="4" s="1"/>
  <c r="X185" i="4"/>
  <c r="AC197" i="4"/>
  <c r="AF197" i="4"/>
  <c r="AG197" i="4"/>
  <c r="X197" i="4"/>
  <c r="AA209" i="4"/>
  <c r="AF209" i="4"/>
  <c r="X209" i="4"/>
  <c r="AC209" i="4"/>
  <c r="O209" i="4"/>
  <c r="S209" i="4" s="1"/>
  <c r="AF213" i="4"/>
  <c r="Z217" i="4"/>
  <c r="Y220" i="4"/>
  <c r="AH220" i="4"/>
  <c r="O220" i="4"/>
  <c r="S220" i="4" s="1"/>
  <c r="AA230" i="4"/>
  <c r="Z233" i="4"/>
  <c r="R248" i="4"/>
  <c r="T248" i="4" s="1"/>
  <c r="AA260" i="4"/>
  <c r="AG269" i="4"/>
  <c r="AI269" i="4"/>
  <c r="X269" i="4"/>
  <c r="AB13" i="4"/>
  <c r="AE16" i="4"/>
  <c r="O20" i="4"/>
  <c r="S20" i="4" s="1"/>
  <c r="Z20" i="4"/>
  <c r="AH20" i="4"/>
  <c r="AH21" i="4"/>
  <c r="AF21" i="4"/>
  <c r="W21" i="4"/>
  <c r="O21" i="4"/>
  <c r="S21" i="4" s="1"/>
  <c r="AH27" i="4"/>
  <c r="AI27" i="4"/>
  <c r="X27" i="4"/>
  <c r="O27" i="4"/>
  <c r="S27" i="4" s="1"/>
  <c r="AG30" i="4"/>
  <c r="W30" i="4"/>
  <c r="R30" i="4"/>
  <c r="T30" i="4" s="1"/>
  <c r="AG35" i="4"/>
  <c r="AE35" i="4"/>
  <c r="R35" i="4"/>
  <c r="T35" i="4" s="1"/>
  <c r="AH48" i="4"/>
  <c r="AI48" i="4"/>
  <c r="X48" i="4"/>
  <c r="AB51" i="4"/>
  <c r="AA56" i="4"/>
  <c r="AA60" i="4"/>
  <c r="AH68" i="4"/>
  <c r="W68" i="4"/>
  <c r="AF68" i="4"/>
  <c r="O68" i="4"/>
  <c r="S68" i="4" s="1"/>
  <c r="AG77" i="4"/>
  <c r="R119" i="4"/>
  <c r="AA120" i="4"/>
  <c r="AA129" i="4"/>
  <c r="AG151" i="4"/>
  <c r="AB161" i="4"/>
  <c r="Z200" i="4"/>
  <c r="X210" i="4"/>
  <c r="AA226" i="4"/>
  <c r="X252" i="4"/>
  <c r="AE275" i="4"/>
  <c r="R278" i="4"/>
  <c r="AG283" i="4"/>
  <c r="AC283" i="4"/>
  <c r="AI283" i="4"/>
  <c r="Q283" i="4"/>
  <c r="U283" i="4" s="1"/>
  <c r="AE30" i="4"/>
  <c r="X31" i="4"/>
  <c r="R33" i="4"/>
  <c r="T33" i="4" s="1"/>
  <c r="O35" i="4"/>
  <c r="S35" i="4" s="1"/>
  <c r="AB35" i="4"/>
  <c r="Z38" i="4"/>
  <c r="O40" i="4"/>
  <c r="S40" i="4" s="1"/>
  <c r="O44" i="4"/>
  <c r="S44" i="4" s="1"/>
  <c r="AA44" i="4"/>
  <c r="R47" i="4"/>
  <c r="T47" i="4" s="1"/>
  <c r="AF47" i="4"/>
  <c r="Q49" i="4"/>
  <c r="U49" i="4" s="1"/>
  <c r="Z50" i="4"/>
  <c r="R51" i="4"/>
  <c r="T51" i="4" s="1"/>
  <c r="AI51" i="4"/>
  <c r="O55" i="4"/>
  <c r="S55" i="4" s="1"/>
  <c r="AB55" i="4"/>
  <c r="AE56" i="4"/>
  <c r="Y57" i="4"/>
  <c r="R58" i="4"/>
  <c r="T58" i="4" s="1"/>
  <c r="O60" i="4"/>
  <c r="S60" i="4" s="1"/>
  <c r="AI60" i="4"/>
  <c r="Y65" i="4"/>
  <c r="AG65" i="4"/>
  <c r="Q65" i="4"/>
  <c r="U65" i="4" s="1"/>
  <c r="AG75" i="4"/>
  <c r="AI75" i="4"/>
  <c r="AE75" i="4"/>
  <c r="AG85" i="4"/>
  <c r="AG102" i="4"/>
  <c r="AC102" i="4"/>
  <c r="Y102" i="4"/>
  <c r="AB118" i="4"/>
  <c r="AG132" i="4"/>
  <c r="AF132" i="4"/>
  <c r="AE132" i="4"/>
  <c r="AH150" i="4"/>
  <c r="AA150" i="4"/>
  <c r="O150" i="4"/>
  <c r="S150" i="4" s="1"/>
  <c r="AG153" i="4"/>
  <c r="Z153" i="4"/>
  <c r="R153" i="4"/>
  <c r="AH158" i="4"/>
  <c r="AA158" i="4"/>
  <c r="O158" i="4"/>
  <c r="S158" i="4" s="1"/>
  <c r="AH166" i="4"/>
  <c r="AF166" i="4"/>
  <c r="X166" i="4"/>
  <c r="AG174" i="4"/>
  <c r="AH174" i="4"/>
  <c r="X174" i="4"/>
  <c r="W174" i="4"/>
  <c r="AH175" i="4"/>
  <c r="X175" i="4"/>
  <c r="W175" i="4"/>
  <c r="AF193" i="4"/>
  <c r="AH196" i="4"/>
  <c r="AI196" i="4"/>
  <c r="W196" i="4"/>
  <c r="AG207" i="4"/>
  <c r="AA211" i="4"/>
  <c r="AH211" i="4"/>
  <c r="R211" i="4"/>
  <c r="V211" i="4" s="1"/>
  <c r="Z219" i="4"/>
  <c r="AG221" i="4"/>
  <c r="AF221" i="4"/>
  <c r="R221" i="4"/>
  <c r="V221" i="4" s="1"/>
  <c r="O221" i="4"/>
  <c r="S221" i="4" s="1"/>
  <c r="AH221" i="4"/>
  <c r="X223" i="4"/>
  <c r="Q224" i="4"/>
  <c r="U224" i="4" s="1"/>
  <c r="AG229" i="4"/>
  <c r="AH229" i="4"/>
  <c r="X229" i="4"/>
  <c r="AF229" i="4"/>
  <c r="W229" i="4"/>
  <c r="W245" i="4"/>
  <c r="AC250" i="4"/>
  <c r="Z254" i="4"/>
  <c r="Y255" i="4"/>
  <c r="R255" i="4"/>
  <c r="O255" i="4"/>
  <c r="S255" i="4" s="1"/>
  <c r="R271" i="4"/>
  <c r="V271" i="4" s="1"/>
  <c r="AH271" i="4"/>
  <c r="O271" i="4"/>
  <c r="S271" i="4" s="1"/>
  <c r="AF286" i="4"/>
  <c r="AG286" i="4"/>
  <c r="AB286" i="4"/>
  <c r="AC61" i="4"/>
  <c r="W63" i="4"/>
  <c r="AH63" i="4"/>
  <c r="O64" i="4"/>
  <c r="S64" i="4" s="1"/>
  <c r="AF64" i="4"/>
  <c r="O67" i="4"/>
  <c r="S67" i="4" s="1"/>
  <c r="AB68" i="4"/>
  <c r="AC69" i="4"/>
  <c r="Y69" i="4"/>
  <c r="R70" i="4"/>
  <c r="V70" i="4" s="1"/>
  <c r="Q73" i="4"/>
  <c r="U73" i="4" s="1"/>
  <c r="Z74" i="4"/>
  <c r="O75" i="4"/>
  <c r="S75" i="4" s="1"/>
  <c r="R75" i="4"/>
  <c r="T75" i="4" s="1"/>
  <c r="Q77" i="4"/>
  <c r="U77" i="4" s="1"/>
  <c r="R82" i="4"/>
  <c r="V82" i="4" s="1"/>
  <c r="Q85" i="4"/>
  <c r="U85" i="4" s="1"/>
  <c r="O87" i="4"/>
  <c r="S87" i="4" s="1"/>
  <c r="O88" i="4"/>
  <c r="S88" i="4" s="1"/>
  <c r="Y89" i="4"/>
  <c r="O93" i="4"/>
  <c r="S93" i="4" s="1"/>
  <c r="AA93" i="4"/>
  <c r="Z95" i="4"/>
  <c r="R95" i="4"/>
  <c r="T95" i="4" s="1"/>
  <c r="AC98" i="4"/>
  <c r="Y98" i="4"/>
  <c r="Y99" i="4"/>
  <c r="Q99" i="4"/>
  <c r="U99" i="4" s="1"/>
  <c r="Q102" i="4"/>
  <c r="U102" i="4" s="1"/>
  <c r="Y103" i="4"/>
  <c r="Q103" i="4"/>
  <c r="U103" i="4" s="1"/>
  <c r="AC106" i="4"/>
  <c r="Z107" i="4"/>
  <c r="W108" i="4"/>
  <c r="AH108" i="4"/>
  <c r="O109" i="4"/>
  <c r="S109" i="4" s="1"/>
  <c r="AF109" i="4"/>
  <c r="AC110" i="4"/>
  <c r="Z111" i="4"/>
  <c r="AC115" i="4"/>
  <c r="Y115" i="4"/>
  <c r="Y116" i="4"/>
  <c r="AF118" i="4"/>
  <c r="W120" i="4"/>
  <c r="R126" i="4"/>
  <c r="T126" i="4" s="1"/>
  <c r="Z127" i="4"/>
  <c r="O127" i="4"/>
  <c r="S127" i="4" s="1"/>
  <c r="W128" i="4"/>
  <c r="AF128" i="4"/>
  <c r="AF129" i="4"/>
  <c r="Y130" i="4"/>
  <c r="O132" i="4"/>
  <c r="S132" i="4" s="1"/>
  <c r="Z132" i="4"/>
  <c r="Y135" i="4"/>
  <c r="Q135" i="4"/>
  <c r="U135" i="4" s="1"/>
  <c r="Z140" i="4"/>
  <c r="R145" i="4"/>
  <c r="T145" i="4" s="1"/>
  <c r="R152" i="4"/>
  <c r="V152" i="4" s="1"/>
  <c r="AC152" i="4"/>
  <c r="O153" i="4"/>
  <c r="S153" i="4" s="1"/>
  <c r="X157" i="4"/>
  <c r="Y159" i="4"/>
  <c r="R160" i="4"/>
  <c r="T160" i="4" s="1"/>
  <c r="W165" i="4"/>
  <c r="Z168" i="4"/>
  <c r="AC171" i="4"/>
  <c r="AF171" i="4"/>
  <c r="Y172" i="4"/>
  <c r="Q172" i="4"/>
  <c r="U172" i="4" s="1"/>
  <c r="O174" i="4"/>
  <c r="S174" i="4" s="1"/>
  <c r="O175" i="4"/>
  <c r="S175" i="4" s="1"/>
  <c r="O179" i="4"/>
  <c r="S179" i="4" s="1"/>
  <c r="AA179" i="4"/>
  <c r="O183" i="4"/>
  <c r="S183" i="4" s="1"/>
  <c r="Z186" i="4"/>
  <c r="O188" i="4"/>
  <c r="S188" i="4" s="1"/>
  <c r="AA188" i="4"/>
  <c r="AC193" i="4"/>
  <c r="Z194" i="4"/>
  <c r="Q194" i="4"/>
  <c r="U194" i="4" s="1"/>
  <c r="W195" i="4"/>
  <c r="AE195" i="4"/>
  <c r="AH195" i="4"/>
  <c r="Q197" i="4"/>
  <c r="U197" i="4" s="1"/>
  <c r="Y202" i="4"/>
  <c r="Y207" i="4"/>
  <c r="R208" i="4"/>
  <c r="AA208" i="4"/>
  <c r="AI208" i="4"/>
  <c r="AE209" i="4"/>
  <c r="Q211" i="4"/>
  <c r="U211" i="4" s="1"/>
  <c r="AC215" i="4"/>
  <c r="O217" i="4"/>
  <c r="S217" i="4" s="1"/>
  <c r="AF219" i="4"/>
  <c r="Z220" i="4"/>
  <c r="AB221" i="4"/>
  <c r="O222" i="4"/>
  <c r="S222" i="4" s="1"/>
  <c r="AI222" i="4"/>
  <c r="Z223" i="4"/>
  <c r="AG225" i="4"/>
  <c r="AF225" i="4"/>
  <c r="W225" i="4"/>
  <c r="X225" i="4"/>
  <c r="O230" i="4"/>
  <c r="S230" i="4" s="1"/>
  <c r="Y235" i="4"/>
  <c r="AI240" i="4"/>
  <c r="X242" i="4"/>
  <c r="X247" i="4"/>
  <c r="O249" i="4"/>
  <c r="S249" i="4" s="1"/>
  <c r="AG251" i="4"/>
  <c r="AH251" i="4"/>
  <c r="R251" i="4"/>
  <c r="W253" i="4"/>
  <c r="AG257" i="4"/>
  <c r="AF261" i="4"/>
  <c r="AA261" i="4"/>
  <c r="O261" i="4"/>
  <c r="S261" i="4" s="1"/>
  <c r="X270" i="4"/>
  <c r="AH279" i="4"/>
  <c r="AA279" i="4"/>
  <c r="O279" i="4"/>
  <c r="S279" i="4" s="1"/>
  <c r="Y282" i="4"/>
  <c r="AF282" i="4"/>
  <c r="R282" i="4"/>
  <c r="V282" i="4" s="1"/>
  <c r="O226" i="4"/>
  <c r="S226" i="4" s="1"/>
  <c r="AA228" i="4"/>
  <c r="AC228" i="4"/>
  <c r="O229" i="4"/>
  <c r="S229" i="4" s="1"/>
  <c r="R232" i="4"/>
  <c r="V232" i="4" s="1"/>
  <c r="AI233" i="4"/>
  <c r="O237" i="4"/>
  <c r="S237" i="4" s="1"/>
  <c r="W237" i="4"/>
  <c r="AA237" i="4"/>
  <c r="AI237" i="4"/>
  <c r="AE238" i="4"/>
  <c r="AH239" i="4"/>
  <c r="W241" i="4"/>
  <c r="AI241" i="4"/>
  <c r="AC243" i="4"/>
  <c r="Q243" i="4"/>
  <c r="U243" i="4" s="1"/>
  <c r="AE249" i="4"/>
  <c r="AA251" i="4"/>
  <c r="Q253" i="4"/>
  <c r="U253" i="4" s="1"/>
  <c r="Y254" i="4"/>
  <c r="AE255" i="4"/>
  <c r="AB257" i="4"/>
  <c r="AC258" i="4"/>
  <c r="X258" i="4"/>
  <c r="W260" i="4"/>
  <c r="AF260" i="4"/>
  <c r="AI260" i="4"/>
  <c r="Y261" i="4"/>
  <c r="AE261" i="4"/>
  <c r="AE263" i="4"/>
  <c r="R264" i="4"/>
  <c r="T264" i="4" s="1"/>
  <c r="Z264" i="4"/>
  <c r="AI264" i="4"/>
  <c r="O269" i="4"/>
  <c r="S269" i="4" s="1"/>
  <c r="O273" i="4"/>
  <c r="S273" i="4" s="1"/>
  <c r="X274" i="4"/>
  <c r="Y275" i="4"/>
  <c r="Q275" i="4"/>
  <c r="U275" i="4" s="1"/>
  <c r="W276" i="4"/>
  <c r="AI277" i="4"/>
  <c r="Q279" i="4"/>
  <c r="U279" i="4" s="1"/>
  <c r="AF280" i="4"/>
  <c r="Z282" i="4"/>
  <c r="Y283" i="4"/>
  <c r="AA285" i="4"/>
  <c r="Y286" i="4"/>
  <c r="AE11" i="4"/>
  <c r="AA12" i="4"/>
  <c r="X26" i="4"/>
  <c r="W11" i="4"/>
  <c r="AI11" i="4"/>
  <c r="AB12" i="4"/>
  <c r="W12" i="4"/>
  <c r="AF12" i="4"/>
  <c r="X16" i="4"/>
  <c r="AI16" i="4"/>
  <c r="AB17" i="4"/>
  <c r="X17" i="4"/>
  <c r="AE20" i="4"/>
  <c r="AA21" i="4"/>
  <c r="Q24" i="4"/>
  <c r="U24" i="4" s="1"/>
  <c r="AG24" i="4"/>
  <c r="Z25" i="4"/>
  <c r="R26" i="4"/>
  <c r="T26" i="4" s="1"/>
  <c r="AE26" i="4"/>
  <c r="W27" i="4"/>
  <c r="AF27" i="4"/>
  <c r="Y28" i="4"/>
  <c r="R29" i="4"/>
  <c r="T29" i="4" s="1"/>
  <c r="O30" i="4"/>
  <c r="S30" i="4" s="1"/>
  <c r="AB30" i="4"/>
  <c r="Z30" i="4"/>
  <c r="AI30" i="4"/>
  <c r="AE31" i="4"/>
  <c r="AB31" i="4"/>
  <c r="X35" i="4"/>
  <c r="AH35" i="4"/>
  <c r="O36" i="4"/>
  <c r="S36" i="4" s="1"/>
  <c r="AA36" i="4"/>
  <c r="AH38" i="4"/>
  <c r="W39" i="4"/>
  <c r="AF39" i="4"/>
  <c r="X40" i="4"/>
  <c r="AI40" i="4"/>
  <c r="Q41" i="4"/>
  <c r="U41" i="4" s="1"/>
  <c r="Z42" i="4"/>
  <c r="R43" i="4"/>
  <c r="T43" i="4" s="1"/>
  <c r="AE43" i="4"/>
  <c r="W44" i="4"/>
  <c r="AF44" i="4"/>
  <c r="Y45" i="4"/>
  <c r="R46" i="4"/>
  <c r="T46" i="4" s="1"/>
  <c r="O47" i="4"/>
  <c r="S47" i="4" s="1"/>
  <c r="AB47" i="4"/>
  <c r="Z47" i="4"/>
  <c r="AI47" i="4"/>
  <c r="AE48" i="4"/>
  <c r="AB48" i="4"/>
  <c r="X51" i="4"/>
  <c r="AH51" i="4"/>
  <c r="O52" i="4"/>
  <c r="S52" i="4" s="1"/>
  <c r="AA52" i="4"/>
  <c r="AC53" i="4"/>
  <c r="AH54" i="4"/>
  <c r="W55" i="4"/>
  <c r="AF55" i="4"/>
  <c r="X56" i="4"/>
  <c r="AI56" i="4"/>
  <c r="Q57" i="4"/>
  <c r="U57" i="4" s="1"/>
  <c r="AG57" i="4"/>
  <c r="Z58" i="4"/>
  <c r="R59" i="4"/>
  <c r="T59" i="4" s="1"/>
  <c r="AE59" i="4"/>
  <c r="W60" i="4"/>
  <c r="AF60" i="4"/>
  <c r="Y61" i="4"/>
  <c r="R62" i="4"/>
  <c r="T62" i="4" s="1"/>
  <c r="AF63" i="4"/>
  <c r="AA64" i="4"/>
  <c r="AC65" i="4"/>
  <c r="Z66" i="4"/>
  <c r="AA67" i="4"/>
  <c r="AF67" i="4"/>
  <c r="AA68" i="4"/>
  <c r="AG69" i="4"/>
  <c r="W71" i="4"/>
  <c r="AH71" i="4"/>
  <c r="O72" i="4"/>
  <c r="S72" i="4" s="1"/>
  <c r="AE72" i="4"/>
  <c r="X75" i="4"/>
  <c r="AH75" i="4"/>
  <c r="O76" i="4"/>
  <c r="S76" i="4" s="1"/>
  <c r="AA76" i="4"/>
  <c r="AC77" i="4"/>
  <c r="R78" i="4"/>
  <c r="T78" i="4" s="1"/>
  <c r="AG79" i="4"/>
  <c r="AH79" i="4"/>
  <c r="AI79" i="4"/>
  <c r="X79" i="4"/>
  <c r="AF79" i="4"/>
  <c r="Y81" i="4"/>
  <c r="Z82" i="4"/>
  <c r="AC85" i="4"/>
  <c r="AA88" i="4"/>
  <c r="AE15" i="4"/>
  <c r="AH25" i="4"/>
  <c r="W26" i="4"/>
  <c r="AF26" i="4"/>
  <c r="Q28" i="4"/>
  <c r="U28" i="4" s="1"/>
  <c r="AG28" i="4"/>
  <c r="Z29" i="4"/>
  <c r="W31" i="4"/>
  <c r="AF31" i="4"/>
  <c r="Z35" i="4"/>
  <c r="AE36" i="4"/>
  <c r="AB36" i="4"/>
  <c r="X39" i="4"/>
  <c r="AH39" i="4"/>
  <c r="AC41" i="4"/>
  <c r="AH42" i="4"/>
  <c r="W43" i="4"/>
  <c r="AF43" i="4"/>
  <c r="Q45" i="4"/>
  <c r="U45" i="4" s="1"/>
  <c r="Z46" i="4"/>
  <c r="W48" i="4"/>
  <c r="AF48" i="4"/>
  <c r="Z51" i="4"/>
  <c r="AE52" i="4"/>
  <c r="AB52" i="4"/>
  <c r="X55" i="4"/>
  <c r="AH55" i="4"/>
  <c r="AH58" i="4"/>
  <c r="W59" i="4"/>
  <c r="AF59" i="4"/>
  <c r="Q61" i="4"/>
  <c r="U61" i="4" s="1"/>
  <c r="AG61" i="4"/>
  <c r="AE64" i="4"/>
  <c r="AE68" i="4"/>
  <c r="AH70" i="4"/>
  <c r="X71" i="4"/>
  <c r="AI71" i="4"/>
  <c r="AB72" i="4"/>
  <c r="W72" i="4"/>
  <c r="AF72" i="4"/>
  <c r="AA75" i="4"/>
  <c r="AB76" i="4"/>
  <c r="AE76" i="4"/>
  <c r="Z78" i="4"/>
  <c r="AH80" i="4"/>
  <c r="AE80" i="4"/>
  <c r="O80" i="4"/>
  <c r="S80" i="4" s="1"/>
  <c r="AF80" i="4"/>
  <c r="W80" i="4"/>
  <c r="AI80" i="4"/>
  <c r="AG83" i="4"/>
  <c r="AH83" i="4"/>
  <c r="W83" i="4"/>
  <c r="AI83" i="4"/>
  <c r="X83" i="4"/>
  <c r="AH84" i="4"/>
  <c r="AE84" i="4"/>
  <c r="O84" i="4"/>
  <c r="S84" i="4" s="1"/>
  <c r="AF84" i="4"/>
  <c r="W84" i="4"/>
  <c r="AI84" i="4"/>
  <c r="AH90" i="4"/>
  <c r="AI12" i="4"/>
  <c r="O15" i="4"/>
  <c r="S15" i="4" s="1"/>
  <c r="W36" i="4"/>
  <c r="AF36" i="4"/>
  <c r="O39" i="4"/>
  <c r="S39" i="4" s="1"/>
  <c r="AB39" i="4"/>
  <c r="Z39" i="4"/>
  <c r="AI39" i="4"/>
  <c r="AB40" i="4"/>
  <c r="X43" i="4"/>
  <c r="AH43" i="4"/>
  <c r="W52" i="4"/>
  <c r="AF52" i="4"/>
  <c r="Z55" i="4"/>
  <c r="AI55" i="4"/>
  <c r="AB56" i="4"/>
  <c r="X59" i="4"/>
  <c r="AH59" i="4"/>
  <c r="AE71" i="4"/>
  <c r="X72" i="4"/>
  <c r="AI72" i="4"/>
  <c r="W76" i="4"/>
  <c r="AF76" i="4"/>
  <c r="AG81" i="4"/>
  <c r="Q81" i="4"/>
  <c r="U81" i="4" s="1"/>
  <c r="O83" i="4"/>
  <c r="S83" i="4" s="1"/>
  <c r="X12" i="4"/>
  <c r="AF17" i="4"/>
  <c r="AF13" i="4"/>
  <c r="R15" i="4"/>
  <c r="AH15" i="4"/>
  <c r="AH26" i="4"/>
  <c r="AH29" i="4"/>
  <c r="O11" i="4"/>
  <c r="S11" i="4" s="1"/>
  <c r="R11" i="4"/>
  <c r="V11" i="4" s="1"/>
  <c r="AH11" i="4"/>
  <c r="O12" i="4"/>
  <c r="S12" i="4" s="1"/>
  <c r="AE12" i="4"/>
  <c r="W15" i="4"/>
  <c r="AI15" i="4"/>
  <c r="AB16" i="4"/>
  <c r="W16" i="4"/>
  <c r="AF16" i="4"/>
  <c r="X21" i="4"/>
  <c r="AI21" i="4"/>
  <c r="AE22" i="4"/>
  <c r="O26" i="4"/>
  <c r="S26" i="4" s="1"/>
  <c r="AB26" i="4"/>
  <c r="Z26" i="4"/>
  <c r="AI26" i="4"/>
  <c r="AE27" i="4"/>
  <c r="AB27" i="4"/>
  <c r="X30" i="4"/>
  <c r="AH30" i="4"/>
  <c r="O31" i="4"/>
  <c r="S31" i="4" s="1"/>
  <c r="AA31" i="4"/>
  <c r="W35" i="4"/>
  <c r="AF35" i="4"/>
  <c r="X36" i="4"/>
  <c r="AI36" i="4"/>
  <c r="Q37" i="4"/>
  <c r="U37" i="4" s="1"/>
  <c r="R39" i="4"/>
  <c r="T39" i="4" s="1"/>
  <c r="AE39" i="4"/>
  <c r="W40" i="4"/>
  <c r="AF40" i="4"/>
  <c r="Y41" i="4"/>
  <c r="R42" i="4"/>
  <c r="T42" i="4" s="1"/>
  <c r="O43" i="4"/>
  <c r="S43" i="4" s="1"/>
  <c r="AB43" i="4"/>
  <c r="Z43" i="4"/>
  <c r="AI43" i="4"/>
  <c r="AE44" i="4"/>
  <c r="AB44" i="4"/>
  <c r="X47" i="4"/>
  <c r="AH47" i="4"/>
  <c r="O48" i="4"/>
  <c r="S48" i="4" s="1"/>
  <c r="AA48" i="4"/>
  <c r="AH50" i="4"/>
  <c r="W51" i="4"/>
  <c r="AF51" i="4"/>
  <c r="X52" i="4"/>
  <c r="AI52" i="4"/>
  <c r="Q53" i="4"/>
  <c r="U53" i="4" s="1"/>
  <c r="AG53" i="4"/>
  <c r="Z54" i="4"/>
  <c r="R55" i="4"/>
  <c r="T55" i="4" s="1"/>
  <c r="AE55" i="4"/>
  <c r="W56" i="4"/>
  <c r="AF56" i="4"/>
  <c r="O59" i="4"/>
  <c r="S59" i="4" s="1"/>
  <c r="AB59" i="4"/>
  <c r="Z59" i="4"/>
  <c r="AI59" i="4"/>
  <c r="AB60" i="4"/>
  <c r="Y62" i="4"/>
  <c r="Q62" i="4"/>
  <c r="U62" i="4" s="1"/>
  <c r="AE63" i="4"/>
  <c r="X64" i="4"/>
  <c r="AI64" i="4"/>
  <c r="R66" i="4"/>
  <c r="V66" i="4" s="1"/>
  <c r="AE67" i="4"/>
  <c r="X68" i="4"/>
  <c r="AI68" i="4"/>
  <c r="Q69" i="4"/>
  <c r="U69" i="4" s="1"/>
  <c r="O71" i="4"/>
  <c r="S71" i="4" s="1"/>
  <c r="AA71" i="4"/>
  <c r="AF71" i="4"/>
  <c r="AA72" i="4"/>
  <c r="W75" i="4"/>
  <c r="AF75" i="4"/>
  <c r="X76" i="4"/>
  <c r="AI76" i="4"/>
  <c r="Q78" i="4"/>
  <c r="U78" i="4" s="1"/>
  <c r="AE79" i="4"/>
  <c r="X80" i="4"/>
  <c r="AE83" i="4"/>
  <c r="X84" i="4"/>
  <c r="AA87" i="4"/>
  <c r="AG92" i="4"/>
  <c r="AI92" i="4"/>
  <c r="AA92" i="4"/>
  <c r="AF92" i="4"/>
  <c r="W92" i="4"/>
  <c r="AE92" i="4"/>
  <c r="R92" i="4"/>
  <c r="T92" i="4" s="1"/>
  <c r="AB80" i="4"/>
  <c r="AH82" i="4"/>
  <c r="AB84" i="4"/>
  <c r="R86" i="4"/>
  <c r="V86" i="4" s="1"/>
  <c r="AE87" i="4"/>
  <c r="X88" i="4"/>
  <c r="AI88" i="4"/>
  <c r="Q89" i="4"/>
  <c r="U89" i="4" s="1"/>
  <c r="AC89" i="4"/>
  <c r="W93" i="4"/>
  <c r="AF93" i="4"/>
  <c r="Q94" i="4"/>
  <c r="U94" i="4" s="1"/>
  <c r="W96" i="4"/>
  <c r="AH96" i="4"/>
  <c r="O97" i="4"/>
  <c r="S97" i="4" s="1"/>
  <c r="AE97" i="4"/>
  <c r="AG98" i="4"/>
  <c r="W100" i="4"/>
  <c r="AH100" i="4"/>
  <c r="O101" i="4"/>
  <c r="S101" i="4" s="1"/>
  <c r="AE101" i="4"/>
  <c r="AH103" i="4"/>
  <c r="X104" i="4"/>
  <c r="AI104" i="4"/>
  <c r="AB105" i="4"/>
  <c r="W105" i="4"/>
  <c r="AF105" i="4"/>
  <c r="AG106" i="4"/>
  <c r="O108" i="4"/>
  <c r="S108" i="4" s="1"/>
  <c r="AF108" i="4"/>
  <c r="AA109" i="4"/>
  <c r="Y110" i="4"/>
  <c r="AG111" i="4"/>
  <c r="W112" i="4"/>
  <c r="AH112" i="4"/>
  <c r="O113" i="4"/>
  <c r="S113" i="4" s="1"/>
  <c r="AE113" i="4"/>
  <c r="AG115" i="4"/>
  <c r="X117" i="4"/>
  <c r="Z118" i="4"/>
  <c r="Z120" i="4"/>
  <c r="AI120" i="4"/>
  <c r="X121" i="4"/>
  <c r="AG122" i="4"/>
  <c r="Y123" i="4"/>
  <c r="AI123" i="4"/>
  <c r="AE124" i="4"/>
  <c r="R124" i="4"/>
  <c r="AA124" i="4"/>
  <c r="AH124" i="4"/>
  <c r="O125" i="4"/>
  <c r="S125" i="4" s="1"/>
  <c r="AA125" i="4"/>
  <c r="AI125" i="4"/>
  <c r="X126" i="4"/>
  <c r="AA127" i="4"/>
  <c r="O128" i="4"/>
  <c r="S128" i="4" s="1"/>
  <c r="AE128" i="4"/>
  <c r="Y129" i="4"/>
  <c r="X132" i="4"/>
  <c r="AI132" i="4"/>
  <c r="AB134" i="4"/>
  <c r="AG135" i="4"/>
  <c r="AF135" i="4"/>
  <c r="AG89" i="4"/>
  <c r="Y94" i="4"/>
  <c r="X96" i="4"/>
  <c r="AI96" i="4"/>
  <c r="AB97" i="4"/>
  <c r="W97" i="4"/>
  <c r="AF97" i="4"/>
  <c r="AH99" i="4"/>
  <c r="X100" i="4"/>
  <c r="AI100" i="4"/>
  <c r="AB101" i="4"/>
  <c r="W101" i="4"/>
  <c r="AF101" i="4"/>
  <c r="AE104" i="4"/>
  <c r="X105" i="4"/>
  <c r="AI105" i="4"/>
  <c r="Q106" i="4"/>
  <c r="U106" i="4" s="1"/>
  <c r="X106" i="4"/>
  <c r="AG107" i="4"/>
  <c r="AE109" i="4"/>
  <c r="X112" i="4"/>
  <c r="AI112" i="4"/>
  <c r="AB113" i="4"/>
  <c r="W113" i="4"/>
  <c r="AF113" i="4"/>
  <c r="AG116" i="4"/>
  <c r="AB121" i="4"/>
  <c r="AB124" i="4"/>
  <c r="AI124" i="4"/>
  <c r="AC125" i="4"/>
  <c r="AC126" i="4"/>
  <c r="AE127" i="4"/>
  <c r="AA134" i="4"/>
  <c r="W134" i="4"/>
  <c r="AC94" i="4"/>
  <c r="AE96" i="4"/>
  <c r="X97" i="4"/>
  <c r="AI97" i="4"/>
  <c r="AE100" i="4"/>
  <c r="X101" i="4"/>
  <c r="AI101" i="4"/>
  <c r="AA104" i="4"/>
  <c r="AF104" i="4"/>
  <c r="Y106" i="4"/>
  <c r="AH107" i="4"/>
  <c r="AE112" i="4"/>
  <c r="X113" i="4"/>
  <c r="AI113" i="4"/>
  <c r="Q116" i="4"/>
  <c r="U116" i="4" s="1"/>
  <c r="AH116" i="4"/>
  <c r="AC121" i="4"/>
  <c r="O123" i="4"/>
  <c r="S123" i="4" s="1"/>
  <c r="AE123" i="4"/>
  <c r="O124" i="4"/>
  <c r="S124" i="4" s="1"/>
  <c r="W124" i="4"/>
  <c r="X125" i="4"/>
  <c r="AE125" i="4"/>
  <c r="AH126" i="4"/>
  <c r="X87" i="4"/>
  <c r="AI87" i="4"/>
  <c r="AB88" i="4"/>
  <c r="W88" i="4"/>
  <c r="AF88" i="4"/>
  <c r="Q90" i="4"/>
  <c r="U90" i="4" s="1"/>
  <c r="O92" i="4"/>
  <c r="S92" i="4" s="1"/>
  <c r="AB93" i="4"/>
  <c r="AE93" i="4"/>
  <c r="O96" i="4"/>
  <c r="S96" i="4" s="1"/>
  <c r="AF96" i="4"/>
  <c r="AA97" i="4"/>
  <c r="O100" i="4"/>
  <c r="S100" i="4" s="1"/>
  <c r="AF100" i="4"/>
  <c r="AA101" i="4"/>
  <c r="W104" i="4"/>
  <c r="AH104" i="4"/>
  <c r="O105" i="4"/>
  <c r="S105" i="4" s="1"/>
  <c r="AE105" i="4"/>
  <c r="AE108" i="4"/>
  <c r="X109" i="4"/>
  <c r="AI109" i="4"/>
  <c r="Q110" i="4"/>
  <c r="U110" i="4" s="1"/>
  <c r="X110" i="4"/>
  <c r="O112" i="4"/>
  <c r="S112" i="4" s="1"/>
  <c r="AF112" i="4"/>
  <c r="AA113" i="4"/>
  <c r="W117" i="4"/>
  <c r="Q118" i="4"/>
  <c r="U118" i="4" s="1"/>
  <c r="AH119" i="4"/>
  <c r="AB120" i="4"/>
  <c r="R120" i="4"/>
  <c r="X120" i="4"/>
  <c r="AH120" i="4"/>
  <c r="Q121" i="4"/>
  <c r="U121" i="4" s="1"/>
  <c r="Z122" i="4"/>
  <c r="X124" i="4"/>
  <c r="AF124" i="4"/>
  <c r="Y125" i="4"/>
  <c r="AI128" i="4"/>
  <c r="W132" i="4"/>
  <c r="AH132" i="4"/>
  <c r="AG134" i="4"/>
  <c r="AB135" i="4"/>
  <c r="AI136" i="4"/>
  <c r="W137" i="4"/>
  <c r="AF137" i="4"/>
  <c r="AE140" i="4"/>
  <c r="O141" i="4"/>
  <c r="S141" i="4" s="1"/>
  <c r="Z141" i="4"/>
  <c r="X141" i="4"/>
  <c r="AH141" i="4"/>
  <c r="O142" i="4"/>
  <c r="S142" i="4" s="1"/>
  <c r="AC142" i="4"/>
  <c r="AC144" i="4"/>
  <c r="AE145" i="4"/>
  <c r="W146" i="4"/>
  <c r="AE146" i="4"/>
  <c r="O149" i="4"/>
  <c r="S149" i="4" s="1"/>
  <c r="AB149" i="4"/>
  <c r="Z149" i="4"/>
  <c r="AI149" i="4"/>
  <c r="AB150" i="4"/>
  <c r="AH152" i="4"/>
  <c r="AE153" i="4"/>
  <c r="W154" i="4"/>
  <c r="AE154" i="4"/>
  <c r="R156" i="4"/>
  <c r="V156" i="4" s="1"/>
  <c r="R157" i="4"/>
  <c r="T157" i="4" s="1"/>
  <c r="Z157" i="4"/>
  <c r="AI157" i="4"/>
  <c r="AB158" i="4"/>
  <c r="R161" i="4"/>
  <c r="V161" i="4" s="1"/>
  <c r="AE161" i="4"/>
  <c r="W162" i="4"/>
  <c r="AE162" i="4"/>
  <c r="X165" i="4"/>
  <c r="AH165" i="4"/>
  <c r="O166" i="4"/>
  <c r="S166" i="4" s="1"/>
  <c r="AA166" i="4"/>
  <c r="AI166" i="4"/>
  <c r="Y167" i="4"/>
  <c r="R168" i="4"/>
  <c r="V168" i="4" s="1"/>
  <c r="W169" i="4"/>
  <c r="AF169" i="4"/>
  <c r="W170" i="4"/>
  <c r="AI170" i="4"/>
  <c r="X171" i="4"/>
  <c r="AG171" i="4"/>
  <c r="R172" i="4"/>
  <c r="T172" i="4" s="1"/>
  <c r="AH172" i="4"/>
  <c r="Y176" i="4"/>
  <c r="Z177" i="4"/>
  <c r="AI178" i="4"/>
  <c r="AC180" i="4"/>
  <c r="Y182" i="4"/>
  <c r="AE183" i="4"/>
  <c r="AF184" i="4"/>
  <c r="AG187" i="4"/>
  <c r="AF187" i="4"/>
  <c r="W187" i="4"/>
  <c r="AE187" i="4"/>
  <c r="AH187" i="4"/>
  <c r="AG189" i="4"/>
  <c r="X189" i="4"/>
  <c r="AF189" i="4"/>
  <c r="AH190" i="4"/>
  <c r="R190" i="4"/>
  <c r="T190" i="4" s="1"/>
  <c r="AG190" i="4"/>
  <c r="Q190" i="4"/>
  <c r="U190" i="4" s="1"/>
  <c r="AG191" i="4"/>
  <c r="AH191" i="4"/>
  <c r="X191" i="4"/>
  <c r="AF191" i="4"/>
  <c r="W191" i="4"/>
  <c r="AI191" i="4"/>
  <c r="R137" i="4"/>
  <c r="X137" i="4"/>
  <c r="AH137" i="4"/>
  <c r="AB139" i="4"/>
  <c r="Z139" i="4"/>
  <c r="Y140" i="4"/>
  <c r="AG140" i="4"/>
  <c r="AA141" i="4"/>
  <c r="AI141" i="4"/>
  <c r="X142" i="4"/>
  <c r="AE142" i="4"/>
  <c r="W145" i="4"/>
  <c r="AF145" i="4"/>
  <c r="X146" i="4"/>
  <c r="AF146" i="4"/>
  <c r="Z148" i="4"/>
  <c r="R149" i="4"/>
  <c r="T149" i="4" s="1"/>
  <c r="AE149" i="4"/>
  <c r="W150" i="4"/>
  <c r="AE150" i="4"/>
  <c r="W153" i="4"/>
  <c r="AF153" i="4"/>
  <c r="X154" i="4"/>
  <c r="AF154" i="4"/>
  <c r="AB155" i="4"/>
  <c r="AE157" i="4"/>
  <c r="W158" i="4"/>
  <c r="AE158" i="4"/>
  <c r="Z160" i="4"/>
  <c r="W161" i="4"/>
  <c r="AF161" i="4"/>
  <c r="X162" i="4"/>
  <c r="AF162" i="4"/>
  <c r="Y163" i="4"/>
  <c r="R164" i="4"/>
  <c r="T164" i="4" s="1"/>
  <c r="O165" i="4"/>
  <c r="S165" i="4" s="1"/>
  <c r="AB165" i="4"/>
  <c r="Z165" i="4"/>
  <c r="AI165" i="4"/>
  <c r="AB166" i="4"/>
  <c r="X169" i="4"/>
  <c r="AH169" i="4"/>
  <c r="O170" i="4"/>
  <c r="S170" i="4" s="1"/>
  <c r="X170" i="4"/>
  <c r="Y171" i="4"/>
  <c r="Z172" i="4"/>
  <c r="AI174" i="4"/>
  <c r="AA175" i="4"/>
  <c r="AC176" i="4"/>
  <c r="Y177" i="4"/>
  <c r="O178" i="4"/>
  <c r="S178" i="4" s="1"/>
  <c r="AE178" i="4"/>
  <c r="AF179" i="4"/>
  <c r="AF180" i="4"/>
  <c r="Q182" i="4"/>
  <c r="U182" i="4" s="1"/>
  <c r="AG182" i="4"/>
  <c r="W183" i="4"/>
  <c r="AF183" i="4"/>
  <c r="W184" i="4"/>
  <c r="AI184" i="4"/>
  <c r="Q185" i="4"/>
  <c r="U185" i="4" s="1"/>
  <c r="R186" i="4"/>
  <c r="T186" i="4" s="1"/>
  <c r="AI187" i="4"/>
  <c r="Y190" i="4"/>
  <c r="O191" i="4"/>
  <c r="S191" i="4" s="1"/>
  <c r="AH192" i="4"/>
  <c r="X192" i="4"/>
  <c r="O192" i="4"/>
  <c r="S192" i="4" s="1"/>
  <c r="AI192" i="4"/>
  <c r="W192" i="4"/>
  <c r="AA192" i="4"/>
  <c r="AE198" i="4"/>
  <c r="AB199" i="4"/>
  <c r="R199" i="4"/>
  <c r="T199" i="4" s="1"/>
  <c r="AG199" i="4"/>
  <c r="Q199" i="4"/>
  <c r="U199" i="4" s="1"/>
  <c r="AC199" i="4"/>
  <c r="AA137" i="4"/>
  <c r="AI137" i="4"/>
  <c r="AF139" i="4"/>
  <c r="O140" i="4"/>
  <c r="S140" i="4" s="1"/>
  <c r="AI140" i="4"/>
  <c r="AE141" i="4"/>
  <c r="R141" i="4"/>
  <c r="T141" i="4" s="1"/>
  <c r="Y142" i="4"/>
  <c r="AF142" i="4"/>
  <c r="AB145" i="4"/>
  <c r="X145" i="4"/>
  <c r="AH145" i="4"/>
  <c r="O146" i="4"/>
  <c r="S146" i="4" s="1"/>
  <c r="AA146" i="4"/>
  <c r="AI146" i="4"/>
  <c r="AB147" i="4"/>
  <c r="W149" i="4"/>
  <c r="AF149" i="4"/>
  <c r="X150" i="4"/>
  <c r="AF150" i="4"/>
  <c r="AB153" i="4"/>
  <c r="X153" i="4"/>
  <c r="AH153" i="4"/>
  <c r="O154" i="4"/>
  <c r="S154" i="4" s="1"/>
  <c r="AA154" i="4"/>
  <c r="AI154" i="4"/>
  <c r="W157" i="4"/>
  <c r="AF157" i="4"/>
  <c r="X158" i="4"/>
  <c r="AF158" i="4"/>
  <c r="X161" i="4"/>
  <c r="AH161" i="4"/>
  <c r="O162" i="4"/>
  <c r="S162" i="4" s="1"/>
  <c r="AA162" i="4"/>
  <c r="AI162" i="4"/>
  <c r="Q163" i="4"/>
  <c r="U163" i="4" s="1"/>
  <c r="Z164" i="4"/>
  <c r="R165" i="4"/>
  <c r="T165" i="4" s="1"/>
  <c r="AE165" i="4"/>
  <c r="W166" i="4"/>
  <c r="AE166" i="4"/>
  <c r="AI169" i="4"/>
  <c r="AA170" i="4"/>
  <c r="AE174" i="4"/>
  <c r="AF175" i="4"/>
  <c r="AF176" i="4"/>
  <c r="Q177" i="4"/>
  <c r="U177" i="4" s="1"/>
  <c r="AG177" i="4"/>
  <c r="W178" i="4"/>
  <c r="AF178" i="4"/>
  <c r="W179" i="4"/>
  <c r="AI179" i="4"/>
  <c r="Q180" i="4"/>
  <c r="U180" i="4" s="1"/>
  <c r="X180" i="4"/>
  <c r="AG180" i="4"/>
  <c r="R182" i="4"/>
  <c r="T182" i="4" s="1"/>
  <c r="AH182" i="4"/>
  <c r="X183" i="4"/>
  <c r="AH183" i="4"/>
  <c r="O184" i="4"/>
  <c r="S184" i="4" s="1"/>
  <c r="X184" i="4"/>
  <c r="AF185" i="4"/>
  <c r="AC185" i="4"/>
  <c r="AG185" i="4"/>
  <c r="X187" i="4"/>
  <c r="Y189" i="4"/>
  <c r="Z190" i="4"/>
  <c r="AE137" i="4"/>
  <c r="W141" i="4"/>
  <c r="AF141" i="4"/>
  <c r="AA142" i="4"/>
  <c r="AI145" i="4"/>
  <c r="AB146" i="4"/>
  <c r="X149" i="4"/>
  <c r="AH149" i="4"/>
  <c r="AI150" i="4"/>
  <c r="AH157" i="4"/>
  <c r="Z161" i="4"/>
  <c r="AI161" i="4"/>
  <c r="AB162" i="4"/>
  <c r="AF165" i="4"/>
  <c r="AE169" i="4"/>
  <c r="AF170" i="4"/>
  <c r="Q176" i="4"/>
  <c r="U176" i="4" s="1"/>
  <c r="X176" i="4"/>
  <c r="R177" i="4"/>
  <c r="T177" i="4" s="1"/>
  <c r="X178" i="4"/>
  <c r="AH178" i="4"/>
  <c r="AI183" i="4"/>
  <c r="AA184" i="4"/>
  <c r="AG186" i="4"/>
  <c r="Q186" i="4"/>
  <c r="U186" i="4" s="1"/>
  <c r="AH186" i="4"/>
  <c r="AC189" i="4"/>
  <c r="AE191" i="4"/>
  <c r="Y186" i="4"/>
  <c r="O187" i="4"/>
  <c r="S187" i="4" s="1"/>
  <c r="AF188" i="4"/>
  <c r="Q193" i="4"/>
  <c r="U193" i="4" s="1"/>
  <c r="X193" i="4"/>
  <c r="AG193" i="4"/>
  <c r="R194" i="4"/>
  <c r="T194" i="4" s="1"/>
  <c r="AH194" i="4"/>
  <c r="O196" i="4"/>
  <c r="S196" i="4" s="1"/>
  <c r="X196" i="4"/>
  <c r="Y197" i="4"/>
  <c r="Z198" i="4"/>
  <c r="O200" i="4"/>
  <c r="S200" i="4" s="1"/>
  <c r="AA200" i="4"/>
  <c r="O201" i="4"/>
  <c r="S201" i="4" s="1"/>
  <c r="X201" i="4"/>
  <c r="AF201" i="4"/>
  <c r="AA202" i="4"/>
  <c r="O205" i="4"/>
  <c r="S205" i="4" s="1"/>
  <c r="AF205" i="4"/>
  <c r="O207" i="4"/>
  <c r="S207" i="4" s="1"/>
  <c r="AI207" i="4"/>
  <c r="AE208" i="4"/>
  <c r="Y209" i="4"/>
  <c r="Z211" i="4"/>
  <c r="O212" i="4"/>
  <c r="S212" i="4" s="1"/>
  <c r="AB212" i="4"/>
  <c r="AH212" i="4"/>
  <c r="O213" i="4"/>
  <c r="S213" i="4" s="1"/>
  <c r="R215" i="4"/>
  <c r="V215" i="4" s="1"/>
  <c r="AI215" i="4"/>
  <c r="AE217" i="4"/>
  <c r="W217" i="4"/>
  <c r="AH217" i="4"/>
  <c r="AF218" i="4"/>
  <c r="Q219" i="4"/>
  <c r="U219" i="4" s="1"/>
  <c r="AG219" i="4"/>
  <c r="R220" i="4"/>
  <c r="T220" i="4" s="1"/>
  <c r="AA221" i="4"/>
  <c r="AI221" i="4"/>
  <c r="AF223" i="4"/>
  <c r="O224" i="4"/>
  <c r="S224" i="4" s="1"/>
  <c r="AA224" i="4"/>
  <c r="AI224" i="4"/>
  <c r="AE225" i="4"/>
  <c r="R225" i="4"/>
  <c r="AA225" i="4"/>
  <c r="AI225" i="4"/>
  <c r="AE226" i="4"/>
  <c r="R227" i="4"/>
  <c r="O228" i="4"/>
  <c r="S228" i="4" s="1"/>
  <c r="AE228" i="4"/>
  <c r="AG235" i="4"/>
  <c r="AF235" i="4"/>
  <c r="AE236" i="4"/>
  <c r="W236" i="4"/>
  <c r="O236" i="4"/>
  <c r="S236" i="4" s="1"/>
  <c r="AE259" i="4"/>
  <c r="AI259" i="4"/>
  <c r="AG262" i="4"/>
  <c r="R262" i="4"/>
  <c r="Q262" i="4"/>
  <c r="U262" i="4" s="1"/>
  <c r="Y262" i="4"/>
  <c r="AC268" i="4"/>
  <c r="AI268" i="4"/>
  <c r="W268" i="4"/>
  <c r="AG268" i="4"/>
  <c r="AG272" i="4"/>
  <c r="AH272" i="4"/>
  <c r="Z272" i="4"/>
  <c r="R272" i="4"/>
  <c r="AF272" i="4"/>
  <c r="X272" i="4"/>
  <c r="O272" i="4"/>
  <c r="S272" i="4" s="1"/>
  <c r="AE272" i="4"/>
  <c r="W272" i="4"/>
  <c r="AI272" i="4"/>
  <c r="W188" i="4"/>
  <c r="AI188" i="4"/>
  <c r="Q189" i="4"/>
  <c r="U189" i="4" s="1"/>
  <c r="AI195" i="4"/>
  <c r="AA196" i="4"/>
  <c r="Q200" i="4"/>
  <c r="U200" i="4" s="1"/>
  <c r="AE200" i="4"/>
  <c r="R201" i="4"/>
  <c r="AB201" i="4"/>
  <c r="AH201" i="4"/>
  <c r="O202" i="4"/>
  <c r="S202" i="4" s="1"/>
  <c r="AE202" i="4"/>
  <c r="R203" i="4"/>
  <c r="T203" i="4" s="1"/>
  <c r="W205" i="4"/>
  <c r="AH205" i="4"/>
  <c r="AA207" i="4"/>
  <c r="W208" i="4"/>
  <c r="AF208" i="4"/>
  <c r="R212" i="4"/>
  <c r="T212" i="4" s="1"/>
  <c r="AI212" i="4"/>
  <c r="W213" i="4"/>
  <c r="Y215" i="4"/>
  <c r="X217" i="4"/>
  <c r="AI217" i="4"/>
  <c r="AB218" i="4"/>
  <c r="W218" i="4"/>
  <c r="AI218" i="4"/>
  <c r="Y219" i="4"/>
  <c r="W221" i="4"/>
  <c r="AE221" i="4"/>
  <c r="AB222" i="4"/>
  <c r="Y222" i="4"/>
  <c r="AC226" i="4"/>
  <c r="X226" i="4"/>
  <c r="AI226" i="4"/>
  <c r="Q228" i="4"/>
  <c r="U228" i="4" s="1"/>
  <c r="AH228" i="4"/>
  <c r="AC236" i="4"/>
  <c r="AG238" i="4"/>
  <c r="Q238" i="4"/>
  <c r="U238" i="4" s="1"/>
  <c r="AB241" i="4"/>
  <c r="AB249" i="4"/>
  <c r="AG252" i="4"/>
  <c r="AH252" i="4"/>
  <c r="W252" i="4"/>
  <c r="AF252" i="4"/>
  <c r="O252" i="4"/>
  <c r="S252" i="4" s="1"/>
  <c r="Z252" i="4"/>
  <c r="AB253" i="4"/>
  <c r="AF267" i="4"/>
  <c r="R267" i="4"/>
  <c r="Y267" i="4"/>
  <c r="AB273" i="4"/>
  <c r="AG284" i="4"/>
  <c r="AF284" i="4"/>
  <c r="W284" i="4"/>
  <c r="AI284" i="4"/>
  <c r="Z284" i="4"/>
  <c r="AF196" i="4"/>
  <c r="AI201" i="4"/>
  <c r="AF202" i="4"/>
  <c r="X203" i="4"/>
  <c r="X205" i="4"/>
  <c r="AI205" i="4"/>
  <c r="W212" i="4"/>
  <c r="AE212" i="4"/>
  <c r="AA215" i="4"/>
  <c r="AE224" i="4"/>
  <c r="W228" i="4"/>
  <c r="AE240" i="4"/>
  <c r="Q240" i="4"/>
  <c r="U240" i="4" s="1"/>
  <c r="Z240" i="4"/>
  <c r="O240" i="4"/>
  <c r="S240" i="4" s="1"/>
  <c r="AG240" i="4"/>
  <c r="AC242" i="4"/>
  <c r="AG245" i="4"/>
  <c r="AE245" i="4"/>
  <c r="AI245" i="4"/>
  <c r="AB245" i="4"/>
  <c r="R245" i="4"/>
  <c r="AH245" i="4"/>
  <c r="X245" i="4"/>
  <c r="AA246" i="4"/>
  <c r="AG259" i="4"/>
  <c r="X262" i="4"/>
  <c r="W201" i="4"/>
  <c r="AE201" i="4"/>
  <c r="AE205" i="4"/>
  <c r="X212" i="4"/>
  <c r="AF212" i="4"/>
  <c r="AH215" i="4"/>
  <c r="Z221" i="4"/>
  <c r="Z224" i="4"/>
  <c r="AA240" i="4"/>
  <c r="AG256" i="4"/>
  <c r="AH256" i="4"/>
  <c r="Z256" i="4"/>
  <c r="R256" i="4"/>
  <c r="AF256" i="4"/>
  <c r="X256" i="4"/>
  <c r="O256" i="4"/>
  <c r="S256" i="4" s="1"/>
  <c r="AE256" i="4"/>
  <c r="W256" i="4"/>
  <c r="AI256" i="4"/>
  <c r="AC263" i="4"/>
  <c r="Q263" i="4"/>
  <c r="U263" i="4" s="1"/>
  <c r="AA263" i="4"/>
  <c r="O263" i="4"/>
  <c r="S263" i="4" s="1"/>
  <c r="AH263" i="4"/>
  <c r="W263" i="4"/>
  <c r="Z271" i="4"/>
  <c r="AA272" i="4"/>
  <c r="X284" i="4"/>
  <c r="AE229" i="4"/>
  <c r="AE230" i="4"/>
  <c r="AB230" i="4"/>
  <c r="W232" i="4"/>
  <c r="W233" i="4"/>
  <c r="AE233" i="4"/>
  <c r="R237" i="4"/>
  <c r="AF237" i="4"/>
  <c r="AC239" i="4"/>
  <c r="X241" i="4"/>
  <c r="AH241" i="4"/>
  <c r="O242" i="4"/>
  <c r="S242" i="4" s="1"/>
  <c r="Y242" i="4"/>
  <c r="AF242" i="4"/>
  <c r="X243" i="4"/>
  <c r="R244" i="4"/>
  <c r="O245" i="4"/>
  <c r="S245" i="4" s="1"/>
  <c r="O246" i="4"/>
  <c r="S246" i="4" s="1"/>
  <c r="AA252" i="4"/>
  <c r="X253" i="4"/>
  <c r="AI253" i="4"/>
  <c r="Q254" i="4"/>
  <c r="U254" i="4" s="1"/>
  <c r="W255" i="4"/>
  <c r="Q258" i="4"/>
  <c r="U258" i="4" s="1"/>
  <c r="Q259" i="4"/>
  <c r="U259" i="4" s="1"/>
  <c r="R260" i="4"/>
  <c r="T260" i="4" s="1"/>
  <c r="AC261" i="4"/>
  <c r="Y268" i="4"/>
  <c r="Y271" i="4"/>
  <c r="Y273" i="4"/>
  <c r="Z274" i="4"/>
  <c r="AG275" i="4"/>
  <c r="X276" i="4"/>
  <c r="AH276" i="4"/>
  <c r="O277" i="4"/>
  <c r="S277" i="4" s="1"/>
  <c r="AA277" i="4"/>
  <c r="AE279" i="4"/>
  <c r="W280" i="4"/>
  <c r="AH280" i="4"/>
  <c r="X282" i="4"/>
  <c r="AH282" i="4"/>
  <c r="R283" i="4"/>
  <c r="T283" i="4" s="1"/>
  <c r="O284" i="4"/>
  <c r="S284" i="4" s="1"/>
  <c r="Q286" i="4"/>
  <c r="U286" i="4" s="1"/>
  <c r="Y232" i="4"/>
  <c r="X233" i="4"/>
  <c r="AF233" i="4"/>
  <c r="AA242" i="4"/>
  <c r="AI242" i="4"/>
  <c r="AA244" i="4"/>
  <c r="AE246" i="4"/>
  <c r="Y246" i="4"/>
  <c r="X261" i="4"/>
  <c r="W264" i="4"/>
  <c r="AF264" i="4"/>
  <c r="AE269" i="4"/>
  <c r="AF269" i="4"/>
  <c r="AA275" i="4"/>
  <c r="AI275" i="4"/>
  <c r="AE276" i="4"/>
  <c r="R276" i="4"/>
  <c r="AA276" i="4"/>
  <c r="AI276" i="4"/>
  <c r="AE277" i="4"/>
  <c r="AC277" i="4"/>
  <c r="W279" i="4"/>
  <c r="X280" i="4"/>
  <c r="AI280" i="4"/>
  <c r="W283" i="4"/>
  <c r="AG244" i="4"/>
  <c r="AE252" i="4"/>
  <c r="AB256" i="4"/>
  <c r="W269" i="4"/>
  <c r="AH269" i="4"/>
  <c r="AB272" i="4"/>
  <c r="X277" i="4"/>
  <c r="AE280" i="4"/>
  <c r="AB281" i="4"/>
  <c r="AE284" i="4"/>
  <c r="T66" i="4"/>
  <c r="T86" i="4"/>
  <c r="T15" i="4"/>
  <c r="V15" i="4"/>
  <c r="AB24" i="4"/>
  <c r="R74" i="4"/>
  <c r="AB83" i="4"/>
  <c r="Z83" i="4"/>
  <c r="R87" i="4"/>
  <c r="R90" i="4"/>
  <c r="V92" i="4"/>
  <c r="V95" i="4"/>
  <c r="AB100" i="4"/>
  <c r="Z100" i="4"/>
  <c r="R104" i="4"/>
  <c r="AB112" i="4"/>
  <c r="Z112" i="4"/>
  <c r="T119" i="4"/>
  <c r="V119" i="4"/>
  <c r="Q122" i="4"/>
  <c r="U122" i="4" s="1"/>
  <c r="AB126" i="4"/>
  <c r="Q126" i="4"/>
  <c r="U126" i="4" s="1"/>
  <c r="AH138" i="4"/>
  <c r="Z138" i="4"/>
  <c r="R138" i="4"/>
  <c r="AF138" i="4"/>
  <c r="AA138" i="4"/>
  <c r="AE138" i="4"/>
  <c r="Y138" i="4"/>
  <c r="O138" i="4"/>
  <c r="S138" i="4" s="1"/>
  <c r="AC138" i="4"/>
  <c r="AB138" i="4"/>
  <c r="Q138" i="4"/>
  <c r="U138" i="4" s="1"/>
  <c r="AI138" i="4"/>
  <c r="X138" i="4"/>
  <c r="AI143" i="4"/>
  <c r="AE143" i="4"/>
  <c r="AA143" i="4"/>
  <c r="W143" i="4"/>
  <c r="O143" i="4"/>
  <c r="S143" i="4" s="1"/>
  <c r="AH143" i="4"/>
  <c r="Z143" i="4"/>
  <c r="R143" i="4"/>
  <c r="AF143" i="4"/>
  <c r="X143" i="4"/>
  <c r="AC143" i="4"/>
  <c r="AG143" i="4"/>
  <c r="Q143" i="4"/>
  <c r="U143" i="4" s="1"/>
  <c r="AB143" i="4"/>
  <c r="V145" i="4"/>
  <c r="V160" i="4"/>
  <c r="Z11" i="4"/>
  <c r="Q14" i="4"/>
  <c r="U14" i="4" s="1"/>
  <c r="Y14" i="4"/>
  <c r="AG14" i="4"/>
  <c r="Z15" i="4"/>
  <c r="AC19" i="4"/>
  <c r="R20" i="4"/>
  <c r="Z22" i="4"/>
  <c r="AH23" i="4"/>
  <c r="Z23" i="4"/>
  <c r="R23" i="4"/>
  <c r="AG23" i="4"/>
  <c r="AC23" i="4"/>
  <c r="Y23" i="4"/>
  <c r="Q23" i="4"/>
  <c r="U23" i="4" s="1"/>
  <c r="AA23" i="4"/>
  <c r="V126" i="4"/>
  <c r="AB179" i="4"/>
  <c r="AE179" i="4"/>
  <c r="AA11" i="4"/>
  <c r="Q13" i="4"/>
  <c r="U13" i="4" s="1"/>
  <c r="AC13" i="4"/>
  <c r="R14" i="4"/>
  <c r="Z14" i="4"/>
  <c r="AH14" i="4"/>
  <c r="AA15" i="4"/>
  <c r="Q17" i="4"/>
  <c r="U17" i="4" s="1"/>
  <c r="Y17" i="4"/>
  <c r="AG17" i="4"/>
  <c r="AA20" i="4"/>
  <c r="AG22" i="4"/>
  <c r="AC22" i="4"/>
  <c r="Y22" i="4"/>
  <c r="Q22" i="4"/>
  <c r="U22" i="4" s="1"/>
  <c r="AA22" i="4"/>
  <c r="AI24" i="4"/>
  <c r="AE24" i="4"/>
  <c r="AA24" i="4"/>
  <c r="W24" i="4"/>
  <c r="O24" i="4"/>
  <c r="S24" i="4" s="1"/>
  <c r="AH24" i="4"/>
  <c r="Z24" i="4"/>
  <c r="R24" i="4"/>
  <c r="AF25" i="4"/>
  <c r="AB25" i="4"/>
  <c r="X25" i="4"/>
  <c r="AI25" i="4"/>
  <c r="AE25" i="4"/>
  <c r="AA25" i="4"/>
  <c r="W25" i="4"/>
  <c r="O25" i="4"/>
  <c r="S25" i="4" s="1"/>
  <c r="AB28" i="4"/>
  <c r="AC29" i="4"/>
  <c r="AI32" i="4"/>
  <c r="AE32" i="4"/>
  <c r="AA32" i="4"/>
  <c r="W32" i="4"/>
  <c r="O32" i="4"/>
  <c r="S32" i="4" s="1"/>
  <c r="AH32" i="4"/>
  <c r="Z32" i="4"/>
  <c r="R32" i="4"/>
  <c r="AF33" i="4"/>
  <c r="AB33" i="4"/>
  <c r="X33" i="4"/>
  <c r="AI33" i="4"/>
  <c r="AE33" i="4"/>
  <c r="AA33" i="4"/>
  <c r="W33" i="4"/>
  <c r="O33" i="4"/>
  <c r="S33" i="4" s="1"/>
  <c r="AC33" i="4"/>
  <c r="AI37" i="4"/>
  <c r="AE37" i="4"/>
  <c r="AA37" i="4"/>
  <c r="W37" i="4"/>
  <c r="O37" i="4"/>
  <c r="S37" i="4" s="1"/>
  <c r="AH37" i="4"/>
  <c r="Z37" i="4"/>
  <c r="R37" i="4"/>
  <c r="AF38" i="4"/>
  <c r="AB38" i="4"/>
  <c r="X38" i="4"/>
  <c r="AI38" i="4"/>
  <c r="AE38" i="4"/>
  <c r="AA38" i="4"/>
  <c r="W38" i="4"/>
  <c r="O38" i="4"/>
  <c r="S38" i="4" s="1"/>
  <c r="AB41" i="4"/>
  <c r="AC42" i="4"/>
  <c r="AI45" i="4"/>
  <c r="AE45" i="4"/>
  <c r="AA45" i="4"/>
  <c r="W45" i="4"/>
  <c r="O45" i="4"/>
  <c r="S45" i="4" s="1"/>
  <c r="AH45" i="4"/>
  <c r="Z45" i="4"/>
  <c r="R45" i="4"/>
  <c r="AF46" i="4"/>
  <c r="AB46" i="4"/>
  <c r="X46" i="4"/>
  <c r="AI46" i="4"/>
  <c r="AE46" i="4"/>
  <c r="AA46" i="4"/>
  <c r="W46" i="4"/>
  <c r="O46" i="4"/>
  <c r="S46" i="4" s="1"/>
  <c r="AB49" i="4"/>
  <c r="AC54" i="4"/>
  <c r="AI57" i="4"/>
  <c r="AE57" i="4"/>
  <c r="AA57" i="4"/>
  <c r="W57" i="4"/>
  <c r="O57" i="4"/>
  <c r="S57" i="4" s="1"/>
  <c r="AH57" i="4"/>
  <c r="Z57" i="4"/>
  <c r="R57" i="4"/>
  <c r="AF58" i="4"/>
  <c r="AB58" i="4"/>
  <c r="X58" i="4"/>
  <c r="AI58" i="4"/>
  <c r="AE58" i="4"/>
  <c r="AA58" i="4"/>
  <c r="W58" i="4"/>
  <c r="O58" i="4"/>
  <c r="S58" i="4" s="1"/>
  <c r="V62" i="4"/>
  <c r="X11" i="4"/>
  <c r="AB11" i="4"/>
  <c r="AF11" i="4"/>
  <c r="Q12" i="4"/>
  <c r="U12" i="4" s="1"/>
  <c r="Y12" i="4"/>
  <c r="AC12" i="4"/>
  <c r="AG12" i="4"/>
  <c r="R13" i="4"/>
  <c r="Z13" i="4"/>
  <c r="AH13" i="4"/>
  <c r="O14" i="4"/>
  <c r="S14" i="4" s="1"/>
  <c r="W14" i="4"/>
  <c r="AA14" i="4"/>
  <c r="AE14" i="4"/>
  <c r="AI14" i="4"/>
  <c r="X15" i="4"/>
  <c r="AB15" i="4"/>
  <c r="AF15" i="4"/>
  <c r="Q16" i="4"/>
  <c r="U16" i="4" s="1"/>
  <c r="Y16" i="4"/>
  <c r="AC16" i="4"/>
  <c r="AG16" i="4"/>
  <c r="R17" i="4"/>
  <c r="Z17" i="4"/>
  <c r="AH17" i="4"/>
  <c r="O19" i="4"/>
  <c r="S19" i="4" s="1"/>
  <c r="W19" i="4"/>
  <c r="AA19" i="4"/>
  <c r="AE19" i="4"/>
  <c r="AI19" i="4"/>
  <c r="X20" i="4"/>
  <c r="AB20" i="4"/>
  <c r="AF20" i="4"/>
  <c r="Q21" i="4"/>
  <c r="U21" i="4" s="1"/>
  <c r="Y21" i="4"/>
  <c r="AC21" i="4"/>
  <c r="AG21" i="4"/>
  <c r="R22" i="4"/>
  <c r="W22" i="4"/>
  <c r="AB22" i="4"/>
  <c r="AH22" i="4"/>
  <c r="O23" i="4"/>
  <c r="S23" i="4" s="1"/>
  <c r="W23" i="4"/>
  <c r="AE23" i="4"/>
  <c r="AC24" i="4"/>
  <c r="V25" i="4"/>
  <c r="AA26" i="4"/>
  <c r="V29" i="4"/>
  <c r="AA30" i="4"/>
  <c r="AC32" i="4"/>
  <c r="AA35" i="4"/>
  <c r="AC37" i="4"/>
  <c r="V38" i="4"/>
  <c r="AA39" i="4"/>
  <c r="V43" i="4"/>
  <c r="AA43" i="4"/>
  <c r="AC45" i="4"/>
  <c r="AA47" i="4"/>
  <c r="V51" i="4"/>
  <c r="AA51" i="4"/>
  <c r="V54" i="4"/>
  <c r="AA55" i="4"/>
  <c r="AC57" i="4"/>
  <c r="V58" i="4"/>
  <c r="AA59" i="4"/>
  <c r="Z62" i="4"/>
  <c r="AB63" i="4"/>
  <c r="Z63" i="4"/>
  <c r="R67" i="4"/>
  <c r="AB79" i="4"/>
  <c r="Z79" i="4"/>
  <c r="R83" i="4"/>
  <c r="AA83" i="4"/>
  <c r="AB96" i="4"/>
  <c r="Z96" i="4"/>
  <c r="R100" i="4"/>
  <c r="AA100" i="4"/>
  <c r="R103" i="4"/>
  <c r="AB108" i="4"/>
  <c r="Z108" i="4"/>
  <c r="R111" i="4"/>
  <c r="R112" i="4"/>
  <c r="AA112" i="4"/>
  <c r="AC117" i="4"/>
  <c r="O117" i="4"/>
  <c r="S117" i="4" s="1"/>
  <c r="AA117" i="4"/>
  <c r="AA128" i="4"/>
  <c r="Z128" i="4"/>
  <c r="AB128" i="4"/>
  <c r="R128" i="4"/>
  <c r="AB137" i="4"/>
  <c r="Z137" i="4"/>
  <c r="AI159" i="4"/>
  <c r="AE159" i="4"/>
  <c r="AA159" i="4"/>
  <c r="W159" i="4"/>
  <c r="O159" i="4"/>
  <c r="S159" i="4" s="1"/>
  <c r="AH159" i="4"/>
  <c r="Z159" i="4"/>
  <c r="R159" i="4"/>
  <c r="AF159" i="4"/>
  <c r="X159" i="4"/>
  <c r="AC159" i="4"/>
  <c r="AG159" i="4"/>
  <c r="Q159" i="4"/>
  <c r="U159" i="4" s="1"/>
  <c r="AB159" i="4"/>
  <c r="AB196" i="4"/>
  <c r="AE196" i="4"/>
  <c r="AC14" i="4"/>
  <c r="Q19" i="4"/>
  <c r="U19" i="4" s="1"/>
  <c r="Y19" i="4"/>
  <c r="AG19" i="4"/>
  <c r="AI23" i="4"/>
  <c r="AB71" i="4"/>
  <c r="Z71" i="4"/>
  <c r="AB87" i="4"/>
  <c r="Z87" i="4"/>
  <c r="AB104" i="4"/>
  <c r="Z104" i="4"/>
  <c r="AF148" i="4"/>
  <c r="AB148" i="4"/>
  <c r="X148" i="4"/>
  <c r="AI148" i="4"/>
  <c r="AE148" i="4"/>
  <c r="AA148" i="4"/>
  <c r="W148" i="4"/>
  <c r="O148" i="4"/>
  <c r="S148" i="4" s="1"/>
  <c r="AG148" i="4"/>
  <c r="Y148" i="4"/>
  <c r="Q148" i="4"/>
  <c r="U148" i="4" s="1"/>
  <c r="AH148" i="4"/>
  <c r="R148" i="4"/>
  <c r="AC148" i="4"/>
  <c r="AA280" i="4"/>
  <c r="AB280" i="4"/>
  <c r="Z280" i="4"/>
  <c r="R280" i="4"/>
  <c r="Y13" i="4"/>
  <c r="AG13" i="4"/>
  <c r="AC17" i="4"/>
  <c r="R19" i="4"/>
  <c r="Z19" i="4"/>
  <c r="AH19" i="4"/>
  <c r="AF22" i="4"/>
  <c r="AB23" i="4"/>
  <c r="AC25" i="4"/>
  <c r="AI28" i="4"/>
  <c r="AE28" i="4"/>
  <c r="AA28" i="4"/>
  <c r="W28" i="4"/>
  <c r="O28" i="4"/>
  <c r="S28" i="4" s="1"/>
  <c r="AH28" i="4"/>
  <c r="Z28" i="4"/>
  <c r="R28" i="4"/>
  <c r="AF29" i="4"/>
  <c r="AB29" i="4"/>
  <c r="X29" i="4"/>
  <c r="AI29" i="4"/>
  <c r="AE29" i="4"/>
  <c r="AA29" i="4"/>
  <c r="W29" i="4"/>
  <c r="O29" i="4"/>
  <c r="S29" i="4" s="1"/>
  <c r="AB32" i="4"/>
  <c r="AB37" i="4"/>
  <c r="AC38" i="4"/>
  <c r="AI41" i="4"/>
  <c r="AE41" i="4"/>
  <c r="AA41" i="4"/>
  <c r="W41" i="4"/>
  <c r="O41" i="4"/>
  <c r="S41" i="4" s="1"/>
  <c r="AH41" i="4"/>
  <c r="Z41" i="4"/>
  <c r="R41" i="4"/>
  <c r="AF42" i="4"/>
  <c r="AB42" i="4"/>
  <c r="X42" i="4"/>
  <c r="AI42" i="4"/>
  <c r="AE42" i="4"/>
  <c r="AA42" i="4"/>
  <c r="W42" i="4"/>
  <c r="O42" i="4"/>
  <c r="S42" i="4" s="1"/>
  <c r="AB45" i="4"/>
  <c r="AC46" i="4"/>
  <c r="AI49" i="4"/>
  <c r="AE49" i="4"/>
  <c r="AA49" i="4"/>
  <c r="W49" i="4"/>
  <c r="O49" i="4"/>
  <c r="S49" i="4" s="1"/>
  <c r="AH49" i="4"/>
  <c r="Z49" i="4"/>
  <c r="R49" i="4"/>
  <c r="AF50" i="4"/>
  <c r="AB50" i="4"/>
  <c r="X50" i="4"/>
  <c r="AI50" i="4"/>
  <c r="AE50" i="4"/>
  <c r="AA50" i="4"/>
  <c r="W50" i="4"/>
  <c r="O50" i="4"/>
  <c r="S50" i="4" s="1"/>
  <c r="AC50" i="4"/>
  <c r="AI53" i="4"/>
  <c r="AE53" i="4"/>
  <c r="AA53" i="4"/>
  <c r="W53" i="4"/>
  <c r="O53" i="4"/>
  <c r="S53" i="4" s="1"/>
  <c r="AH53" i="4"/>
  <c r="Z53" i="4"/>
  <c r="R53" i="4"/>
  <c r="AB53" i="4"/>
  <c r="AF54" i="4"/>
  <c r="AB54" i="4"/>
  <c r="X54" i="4"/>
  <c r="AI54" i="4"/>
  <c r="AE54" i="4"/>
  <c r="AA54" i="4"/>
  <c r="W54" i="4"/>
  <c r="O54" i="4"/>
  <c r="S54" i="4" s="1"/>
  <c r="AB57" i="4"/>
  <c r="AC58" i="4"/>
  <c r="AI61" i="4"/>
  <c r="AE61" i="4"/>
  <c r="AA61" i="4"/>
  <c r="W61" i="4"/>
  <c r="O61" i="4"/>
  <c r="S61" i="4" s="1"/>
  <c r="AH61" i="4"/>
  <c r="Z61" i="4"/>
  <c r="R61" i="4"/>
  <c r="AB61" i="4"/>
  <c r="AB67" i="4"/>
  <c r="Z67" i="4"/>
  <c r="R71" i="4"/>
  <c r="Q11" i="4"/>
  <c r="U11" i="4" s="1"/>
  <c r="Y11" i="4"/>
  <c r="AC11" i="4"/>
  <c r="R12" i="4"/>
  <c r="Z12" i="4"/>
  <c r="O13" i="4"/>
  <c r="S13" i="4" s="1"/>
  <c r="W13" i="4"/>
  <c r="AA13" i="4"/>
  <c r="AE13" i="4"/>
  <c r="X14" i="4"/>
  <c r="AB14" i="4"/>
  <c r="Q15" i="4"/>
  <c r="U15" i="4" s="1"/>
  <c r="Y15" i="4"/>
  <c r="AC15" i="4"/>
  <c r="R16" i="4"/>
  <c r="Z16" i="4"/>
  <c r="O17" i="4"/>
  <c r="S17" i="4" s="1"/>
  <c r="W17" i="4"/>
  <c r="AA17" i="4"/>
  <c r="AE17" i="4"/>
  <c r="X19" i="4"/>
  <c r="AB19" i="4"/>
  <c r="Q20" i="4"/>
  <c r="U20" i="4" s="1"/>
  <c r="Y20" i="4"/>
  <c r="AC20" i="4"/>
  <c r="R21" i="4"/>
  <c r="Z21" i="4"/>
  <c r="O22" i="4"/>
  <c r="S22" i="4" s="1"/>
  <c r="X22" i="4"/>
  <c r="AI22" i="4"/>
  <c r="X23" i="4"/>
  <c r="AF23" i="4"/>
  <c r="X24" i="4"/>
  <c r="AF24" i="4"/>
  <c r="Q25" i="4"/>
  <c r="U25" i="4" s="1"/>
  <c r="Y25" i="4"/>
  <c r="AG25" i="4"/>
  <c r="X28" i="4"/>
  <c r="AF28" i="4"/>
  <c r="Q29" i="4"/>
  <c r="U29" i="4" s="1"/>
  <c r="Y29" i="4"/>
  <c r="AG29" i="4"/>
  <c r="X32" i="4"/>
  <c r="AF32" i="4"/>
  <c r="Q33" i="4"/>
  <c r="U33" i="4" s="1"/>
  <c r="Y33" i="4"/>
  <c r="AG33" i="4"/>
  <c r="X37" i="4"/>
  <c r="AF37" i="4"/>
  <c r="Q38" i="4"/>
  <c r="U38" i="4" s="1"/>
  <c r="Y38" i="4"/>
  <c r="AG38" i="4"/>
  <c r="X41" i="4"/>
  <c r="AF41" i="4"/>
  <c r="Q42" i="4"/>
  <c r="U42" i="4" s="1"/>
  <c r="Y42" i="4"/>
  <c r="AG42" i="4"/>
  <c r="X45" i="4"/>
  <c r="AF45" i="4"/>
  <c r="Q46" i="4"/>
  <c r="U46" i="4" s="1"/>
  <c r="Y46" i="4"/>
  <c r="AG46" i="4"/>
  <c r="X49" i="4"/>
  <c r="AF49" i="4"/>
  <c r="Q50" i="4"/>
  <c r="U50" i="4" s="1"/>
  <c r="Y50" i="4"/>
  <c r="AG50" i="4"/>
  <c r="X53" i="4"/>
  <c r="AF53" i="4"/>
  <c r="Q54" i="4"/>
  <c r="U54" i="4" s="1"/>
  <c r="Y54" i="4"/>
  <c r="AG54" i="4"/>
  <c r="X57" i="4"/>
  <c r="AF57" i="4"/>
  <c r="Q58" i="4"/>
  <c r="U58" i="4" s="1"/>
  <c r="Y58" i="4"/>
  <c r="AG58" i="4"/>
  <c r="X61" i="4"/>
  <c r="AF61" i="4"/>
  <c r="R63" i="4"/>
  <c r="AA63" i="4"/>
  <c r="AB75" i="4"/>
  <c r="Z75" i="4"/>
  <c r="R79" i="4"/>
  <c r="AA79" i="4"/>
  <c r="Z90" i="4"/>
  <c r="AB92" i="4"/>
  <c r="Z92" i="4"/>
  <c r="R96" i="4"/>
  <c r="AA96" i="4"/>
  <c r="R99" i="4"/>
  <c r="R107" i="4"/>
  <c r="R108" i="4"/>
  <c r="AA108" i="4"/>
  <c r="R116" i="4"/>
  <c r="AB117" i="4"/>
  <c r="AF119" i="4"/>
  <c r="AB119" i="4"/>
  <c r="X119" i="4"/>
  <c r="AG119" i="4"/>
  <c r="AA119" i="4"/>
  <c r="Q119" i="4"/>
  <c r="U119" i="4" s="1"/>
  <c r="AE119" i="4"/>
  <c r="Z119" i="4"/>
  <c r="O119" i="4"/>
  <c r="S119" i="4" s="1"/>
  <c r="AI119" i="4"/>
  <c r="Y119" i="4"/>
  <c r="AC119" i="4"/>
  <c r="AB122" i="4"/>
  <c r="AA123" i="4"/>
  <c r="Q123" i="4"/>
  <c r="U123" i="4" s="1"/>
  <c r="Z123" i="4"/>
  <c r="AC130" i="4"/>
  <c r="AF131" i="4"/>
  <c r="AB131" i="4"/>
  <c r="X131" i="4"/>
  <c r="AE131" i="4"/>
  <c r="Z131" i="4"/>
  <c r="O131" i="4"/>
  <c r="S131" i="4" s="1"/>
  <c r="AI131" i="4"/>
  <c r="Y131" i="4"/>
  <c r="AC131" i="4"/>
  <c r="R131" i="4"/>
  <c r="AA131" i="4"/>
  <c r="Q131" i="4"/>
  <c r="U131" i="4" s="1"/>
  <c r="AH131" i="4"/>
  <c r="W131" i="4"/>
  <c r="W138" i="4"/>
  <c r="Y143" i="4"/>
  <c r="AF62" i="4"/>
  <c r="AB62" i="4"/>
  <c r="X62" i="4"/>
  <c r="AI62" i="4"/>
  <c r="AE62" i="4"/>
  <c r="AA62" i="4"/>
  <c r="W62" i="4"/>
  <c r="O62" i="4"/>
  <c r="S62" i="4" s="1"/>
  <c r="AC62" i="4"/>
  <c r="AI65" i="4"/>
  <c r="AE65" i="4"/>
  <c r="AA65" i="4"/>
  <c r="W65" i="4"/>
  <c r="O65" i="4"/>
  <c r="S65" i="4" s="1"/>
  <c r="AH65" i="4"/>
  <c r="Z65" i="4"/>
  <c r="R65" i="4"/>
  <c r="AB65" i="4"/>
  <c r="AF66" i="4"/>
  <c r="AB66" i="4"/>
  <c r="X66" i="4"/>
  <c r="AI66" i="4"/>
  <c r="AE66" i="4"/>
  <c r="AA66" i="4"/>
  <c r="W66" i="4"/>
  <c r="O66" i="4"/>
  <c r="S66" i="4" s="1"/>
  <c r="AC66" i="4"/>
  <c r="AI69" i="4"/>
  <c r="AE69" i="4"/>
  <c r="AA69" i="4"/>
  <c r="W69" i="4"/>
  <c r="O69" i="4"/>
  <c r="S69" i="4" s="1"/>
  <c r="AH69" i="4"/>
  <c r="Z69" i="4"/>
  <c r="R69" i="4"/>
  <c r="AB69" i="4"/>
  <c r="AF70" i="4"/>
  <c r="AB70" i="4"/>
  <c r="X70" i="4"/>
  <c r="AI70" i="4"/>
  <c r="AE70" i="4"/>
  <c r="AA70" i="4"/>
  <c r="W70" i="4"/>
  <c r="O70" i="4"/>
  <c r="S70" i="4" s="1"/>
  <c r="AC70" i="4"/>
  <c r="AI73" i="4"/>
  <c r="AE73" i="4"/>
  <c r="AA73" i="4"/>
  <c r="W73" i="4"/>
  <c r="O73" i="4"/>
  <c r="S73" i="4" s="1"/>
  <c r="AH73" i="4"/>
  <c r="Z73" i="4"/>
  <c r="R73" i="4"/>
  <c r="AB73" i="4"/>
  <c r="AF74" i="4"/>
  <c r="AB74" i="4"/>
  <c r="X74" i="4"/>
  <c r="AI74" i="4"/>
  <c r="AE74" i="4"/>
  <c r="AA74" i="4"/>
  <c r="W74" i="4"/>
  <c r="O74" i="4"/>
  <c r="S74" i="4" s="1"/>
  <c r="AC74" i="4"/>
  <c r="AI77" i="4"/>
  <c r="AE77" i="4"/>
  <c r="AA77" i="4"/>
  <c r="W77" i="4"/>
  <c r="O77" i="4"/>
  <c r="S77" i="4" s="1"/>
  <c r="AH77" i="4"/>
  <c r="Z77" i="4"/>
  <c r="R77" i="4"/>
  <c r="AB77" i="4"/>
  <c r="AF78" i="4"/>
  <c r="AB78" i="4"/>
  <c r="X78" i="4"/>
  <c r="AI78" i="4"/>
  <c r="AE78" i="4"/>
  <c r="AA78" i="4"/>
  <c r="W78" i="4"/>
  <c r="O78" i="4"/>
  <c r="S78" i="4" s="1"/>
  <c r="AC78" i="4"/>
  <c r="AI81" i="4"/>
  <c r="AE81" i="4"/>
  <c r="AA81" i="4"/>
  <c r="W81" i="4"/>
  <c r="O81" i="4"/>
  <c r="S81" i="4" s="1"/>
  <c r="AH81" i="4"/>
  <c r="Z81" i="4"/>
  <c r="R81" i="4"/>
  <c r="AB81" i="4"/>
  <c r="AF82" i="4"/>
  <c r="AB82" i="4"/>
  <c r="X82" i="4"/>
  <c r="AI82" i="4"/>
  <c r="AE82" i="4"/>
  <c r="AA82" i="4"/>
  <c r="W82" i="4"/>
  <c r="O82" i="4"/>
  <c r="S82" i="4" s="1"/>
  <c r="AC82" i="4"/>
  <c r="AI85" i="4"/>
  <c r="AE85" i="4"/>
  <c r="AA85" i="4"/>
  <c r="W85" i="4"/>
  <c r="O85" i="4"/>
  <c r="S85" i="4" s="1"/>
  <c r="AH85" i="4"/>
  <c r="Z85" i="4"/>
  <c r="R85" i="4"/>
  <c r="AB85" i="4"/>
  <c r="AF86" i="4"/>
  <c r="AB86" i="4"/>
  <c r="X86" i="4"/>
  <c r="AI86" i="4"/>
  <c r="AE86" i="4"/>
  <c r="AA86" i="4"/>
  <c r="W86" i="4"/>
  <c r="O86" i="4"/>
  <c r="S86" i="4" s="1"/>
  <c r="AC86" i="4"/>
  <c r="AI89" i="4"/>
  <c r="AE89" i="4"/>
  <c r="AA89" i="4"/>
  <c r="W89" i="4"/>
  <c r="O89" i="4"/>
  <c r="S89" i="4" s="1"/>
  <c r="AH89" i="4"/>
  <c r="Z89" i="4"/>
  <c r="R89" i="4"/>
  <c r="AB89" i="4"/>
  <c r="AF90" i="4"/>
  <c r="AB90" i="4"/>
  <c r="X90" i="4"/>
  <c r="AI90" i="4"/>
  <c r="AE90" i="4"/>
  <c r="AA90" i="4"/>
  <c r="W90" i="4"/>
  <c r="O90" i="4"/>
  <c r="S90" i="4" s="1"/>
  <c r="AC90" i="4"/>
  <c r="AI94" i="4"/>
  <c r="AE94" i="4"/>
  <c r="AA94" i="4"/>
  <c r="W94" i="4"/>
  <c r="O94" i="4"/>
  <c r="S94" i="4" s="1"/>
  <c r="AH94" i="4"/>
  <c r="Z94" i="4"/>
  <c r="R94" i="4"/>
  <c r="AB94" i="4"/>
  <c r="AF95" i="4"/>
  <c r="AB95" i="4"/>
  <c r="X95" i="4"/>
  <c r="AI95" i="4"/>
  <c r="AE95" i="4"/>
  <c r="AA95" i="4"/>
  <c r="W95" i="4"/>
  <c r="O95" i="4"/>
  <c r="S95" i="4" s="1"/>
  <c r="AC95" i="4"/>
  <c r="AI98" i="4"/>
  <c r="AE98" i="4"/>
  <c r="AA98" i="4"/>
  <c r="W98" i="4"/>
  <c r="O98" i="4"/>
  <c r="S98" i="4" s="1"/>
  <c r="AH98" i="4"/>
  <c r="Z98" i="4"/>
  <c r="R98" i="4"/>
  <c r="AB98" i="4"/>
  <c r="AF99" i="4"/>
  <c r="AB99" i="4"/>
  <c r="X99" i="4"/>
  <c r="AI99" i="4"/>
  <c r="AE99" i="4"/>
  <c r="AA99" i="4"/>
  <c r="W99" i="4"/>
  <c r="O99" i="4"/>
  <c r="S99" i="4" s="1"/>
  <c r="AC99" i="4"/>
  <c r="AI102" i="4"/>
  <c r="AE102" i="4"/>
  <c r="AA102" i="4"/>
  <c r="W102" i="4"/>
  <c r="O102" i="4"/>
  <c r="S102" i="4" s="1"/>
  <c r="AH102" i="4"/>
  <c r="Z102" i="4"/>
  <c r="R102" i="4"/>
  <c r="AB102" i="4"/>
  <c r="AF103" i="4"/>
  <c r="AB103" i="4"/>
  <c r="X103" i="4"/>
  <c r="AI103" i="4"/>
  <c r="AE103" i="4"/>
  <c r="AA103" i="4"/>
  <c r="W103" i="4"/>
  <c r="O103" i="4"/>
  <c r="S103" i="4" s="1"/>
  <c r="AC103" i="4"/>
  <c r="AI106" i="4"/>
  <c r="AE106" i="4"/>
  <c r="AA106" i="4"/>
  <c r="W106" i="4"/>
  <c r="O106" i="4"/>
  <c r="S106" i="4" s="1"/>
  <c r="AH106" i="4"/>
  <c r="Z106" i="4"/>
  <c r="R106" i="4"/>
  <c r="AB106" i="4"/>
  <c r="AF107" i="4"/>
  <c r="AB107" i="4"/>
  <c r="X107" i="4"/>
  <c r="AI107" i="4"/>
  <c r="AE107" i="4"/>
  <c r="AA107" i="4"/>
  <c r="W107" i="4"/>
  <c r="O107" i="4"/>
  <c r="S107" i="4" s="1"/>
  <c r="AC107" i="4"/>
  <c r="AI110" i="4"/>
  <c r="AE110" i="4"/>
  <c r="AA110" i="4"/>
  <c r="W110" i="4"/>
  <c r="O110" i="4"/>
  <c r="S110" i="4" s="1"/>
  <c r="AH110" i="4"/>
  <c r="Z110" i="4"/>
  <c r="R110" i="4"/>
  <c r="AB110" i="4"/>
  <c r="AF111" i="4"/>
  <c r="AB111" i="4"/>
  <c r="X111" i="4"/>
  <c r="AI111" i="4"/>
  <c r="AE111" i="4"/>
  <c r="AA111" i="4"/>
  <c r="W111" i="4"/>
  <c r="O111" i="4"/>
  <c r="S111" i="4" s="1"/>
  <c r="AC111" i="4"/>
  <c r="AI115" i="4"/>
  <c r="AE115" i="4"/>
  <c r="AA115" i="4"/>
  <c r="W115" i="4"/>
  <c r="O115" i="4"/>
  <c r="S115" i="4" s="1"/>
  <c r="AH115" i="4"/>
  <c r="Z115" i="4"/>
  <c r="R115" i="4"/>
  <c r="AB115" i="4"/>
  <c r="AF116" i="4"/>
  <c r="AB116" i="4"/>
  <c r="X116" i="4"/>
  <c r="AI116" i="4"/>
  <c r="AE116" i="4"/>
  <c r="AA116" i="4"/>
  <c r="W116" i="4"/>
  <c r="O116" i="4"/>
  <c r="S116" i="4" s="1"/>
  <c r="AC116" i="4"/>
  <c r="AE120" i="4"/>
  <c r="AH121" i="4"/>
  <c r="Z121" i="4"/>
  <c r="R121" i="4"/>
  <c r="AF121" i="4"/>
  <c r="AA121" i="4"/>
  <c r="AE121" i="4"/>
  <c r="Y121" i="4"/>
  <c r="O121" i="4"/>
  <c r="S121" i="4" s="1"/>
  <c r="W121" i="4"/>
  <c r="AG121" i="4"/>
  <c r="Z124" i="4"/>
  <c r="AI126" i="4"/>
  <c r="AE126" i="4"/>
  <c r="AA126" i="4"/>
  <c r="W126" i="4"/>
  <c r="O126" i="4"/>
  <c r="S126" i="4" s="1"/>
  <c r="AF126" i="4"/>
  <c r="Z126" i="4"/>
  <c r="Y126" i="4"/>
  <c r="AG126" i="4"/>
  <c r="R130" i="4"/>
  <c r="R136" i="4"/>
  <c r="Q139" i="4"/>
  <c r="U139" i="4" s="1"/>
  <c r="AA140" i="4"/>
  <c r="Q140" i="4"/>
  <c r="U140" i="4" s="1"/>
  <c r="R144" i="4"/>
  <c r="AI147" i="4"/>
  <c r="AE147" i="4"/>
  <c r="AA147" i="4"/>
  <c r="W147" i="4"/>
  <c r="O147" i="4"/>
  <c r="S147" i="4" s="1"/>
  <c r="AH147" i="4"/>
  <c r="Z147" i="4"/>
  <c r="R147" i="4"/>
  <c r="AF147" i="4"/>
  <c r="X147" i="4"/>
  <c r="AC147" i="4"/>
  <c r="Y147" i="4"/>
  <c r="AF152" i="4"/>
  <c r="AB152" i="4"/>
  <c r="X152" i="4"/>
  <c r="AI152" i="4"/>
  <c r="AE152" i="4"/>
  <c r="AA152" i="4"/>
  <c r="W152" i="4"/>
  <c r="O152" i="4"/>
  <c r="S152" i="4" s="1"/>
  <c r="AG152" i="4"/>
  <c r="Y152" i="4"/>
  <c r="Q152" i="4"/>
  <c r="U152" i="4" s="1"/>
  <c r="Z152" i="4"/>
  <c r="Q155" i="4"/>
  <c r="U155" i="4" s="1"/>
  <c r="AB184" i="4"/>
  <c r="AE184" i="4"/>
  <c r="V220" i="4"/>
  <c r="Q134" i="4"/>
  <c r="U134" i="4" s="1"/>
  <c r="AI151" i="4"/>
  <c r="AE151" i="4"/>
  <c r="AA151" i="4"/>
  <c r="W151" i="4"/>
  <c r="O151" i="4"/>
  <c r="S151" i="4" s="1"/>
  <c r="AH151" i="4"/>
  <c r="Z151" i="4"/>
  <c r="R151" i="4"/>
  <c r="AF151" i="4"/>
  <c r="X151" i="4"/>
  <c r="AC151" i="4"/>
  <c r="Y151" i="4"/>
  <c r="T153" i="4"/>
  <c r="V153" i="4"/>
  <c r="AF156" i="4"/>
  <c r="AB156" i="4"/>
  <c r="X156" i="4"/>
  <c r="AI156" i="4"/>
  <c r="AE156" i="4"/>
  <c r="AA156" i="4"/>
  <c r="W156" i="4"/>
  <c r="O156" i="4"/>
  <c r="S156" i="4" s="1"/>
  <c r="AG156" i="4"/>
  <c r="Y156" i="4"/>
  <c r="Q156" i="4"/>
  <c r="U156" i="4" s="1"/>
  <c r="Z156" i="4"/>
  <c r="T161" i="4"/>
  <c r="AB170" i="4"/>
  <c r="AE170" i="4"/>
  <c r="AB188" i="4"/>
  <c r="AE188" i="4"/>
  <c r="AI206" i="4"/>
  <c r="AE206" i="4"/>
  <c r="AA206" i="4"/>
  <c r="W206" i="4"/>
  <c r="O206" i="4"/>
  <c r="S206" i="4" s="1"/>
  <c r="Y206" i="4"/>
  <c r="AC206" i="4"/>
  <c r="AH206" i="4"/>
  <c r="AB206" i="4"/>
  <c r="AG206" i="4"/>
  <c r="R206" i="4"/>
  <c r="X206" i="4"/>
  <c r="Q206" i="4"/>
  <c r="U206" i="4" s="1"/>
  <c r="AF206" i="4"/>
  <c r="AG62" i="4"/>
  <c r="X65" i="4"/>
  <c r="AF65" i="4"/>
  <c r="Q66" i="4"/>
  <c r="U66" i="4" s="1"/>
  <c r="Y66" i="4"/>
  <c r="AG66" i="4"/>
  <c r="X69" i="4"/>
  <c r="AF69" i="4"/>
  <c r="Q70" i="4"/>
  <c r="U70" i="4" s="1"/>
  <c r="Y70" i="4"/>
  <c r="AG70" i="4"/>
  <c r="X73" i="4"/>
  <c r="AF73" i="4"/>
  <c r="Q74" i="4"/>
  <c r="U74" i="4" s="1"/>
  <c r="Y74" i="4"/>
  <c r="AG74" i="4"/>
  <c r="X77" i="4"/>
  <c r="AF77" i="4"/>
  <c r="Y78" i="4"/>
  <c r="AG78" i="4"/>
  <c r="X81" i="4"/>
  <c r="AF81" i="4"/>
  <c r="Q82" i="4"/>
  <c r="U82" i="4" s="1"/>
  <c r="Y82" i="4"/>
  <c r="AG82" i="4"/>
  <c r="X85" i="4"/>
  <c r="AF85" i="4"/>
  <c r="Q86" i="4"/>
  <c r="U86" i="4" s="1"/>
  <c r="Y86" i="4"/>
  <c r="AG86" i="4"/>
  <c r="X89" i="4"/>
  <c r="AF89" i="4"/>
  <c r="Y90" i="4"/>
  <c r="AG90" i="4"/>
  <c r="X94" i="4"/>
  <c r="AF94" i="4"/>
  <c r="Q95" i="4"/>
  <c r="U95" i="4" s="1"/>
  <c r="Y95" i="4"/>
  <c r="AG95" i="4"/>
  <c r="X98" i="4"/>
  <c r="AF98" i="4"/>
  <c r="AG99" i="4"/>
  <c r="X102" i="4"/>
  <c r="AF102" i="4"/>
  <c r="AG103" i="4"/>
  <c r="AF106" i="4"/>
  <c r="X115" i="4"/>
  <c r="AF115" i="4"/>
  <c r="AI130" i="4"/>
  <c r="AE130" i="4"/>
  <c r="AA130" i="4"/>
  <c r="W130" i="4"/>
  <c r="O130" i="4"/>
  <c r="S130" i="4" s="1"/>
  <c r="AG130" i="4"/>
  <c r="AB130" i="4"/>
  <c r="Q130" i="4"/>
  <c r="U130" i="4" s="1"/>
  <c r="AF130" i="4"/>
  <c r="Z130" i="4"/>
  <c r="X130" i="4"/>
  <c r="AH130" i="4"/>
  <c r="AB132" i="4"/>
  <c r="R132" i="4"/>
  <c r="AA132" i="4"/>
  <c r="AH134" i="4"/>
  <c r="Z134" i="4"/>
  <c r="R134" i="4"/>
  <c r="AE134" i="4"/>
  <c r="Y134" i="4"/>
  <c r="O134" i="4"/>
  <c r="S134" i="4" s="1"/>
  <c r="AI134" i="4"/>
  <c r="AC134" i="4"/>
  <c r="X134" i="4"/>
  <c r="AF134" i="4"/>
  <c r="Z135" i="4"/>
  <c r="AF136" i="4"/>
  <c r="AB136" i="4"/>
  <c r="X136" i="4"/>
  <c r="AG136" i="4"/>
  <c r="AA136" i="4"/>
  <c r="Q136" i="4"/>
  <c r="U136" i="4" s="1"/>
  <c r="AE136" i="4"/>
  <c r="Z136" i="4"/>
  <c r="O136" i="4"/>
  <c r="S136" i="4" s="1"/>
  <c r="W136" i="4"/>
  <c r="AH136" i="4"/>
  <c r="AB141" i="4"/>
  <c r="AF144" i="4"/>
  <c r="AB144" i="4"/>
  <c r="X144" i="4"/>
  <c r="AI144" i="4"/>
  <c r="AE144" i="4"/>
  <c r="AA144" i="4"/>
  <c r="W144" i="4"/>
  <c r="O144" i="4"/>
  <c r="S144" i="4" s="1"/>
  <c r="AG144" i="4"/>
  <c r="Y144" i="4"/>
  <c r="Q144" i="4"/>
  <c r="U144" i="4" s="1"/>
  <c r="Z144" i="4"/>
  <c r="Q147" i="4"/>
  <c r="U147" i="4" s="1"/>
  <c r="AG147" i="4"/>
  <c r="AB151" i="4"/>
  <c r="AI155" i="4"/>
  <c r="AE155" i="4"/>
  <c r="AA155" i="4"/>
  <c r="W155" i="4"/>
  <c r="O155" i="4"/>
  <c r="S155" i="4" s="1"/>
  <c r="AH155" i="4"/>
  <c r="Z155" i="4"/>
  <c r="R155" i="4"/>
  <c r="AF155" i="4"/>
  <c r="X155" i="4"/>
  <c r="AC155" i="4"/>
  <c r="Y155" i="4"/>
  <c r="AC156" i="4"/>
  <c r="V157" i="4"/>
  <c r="AF160" i="4"/>
  <c r="AB160" i="4"/>
  <c r="X160" i="4"/>
  <c r="AI160" i="4"/>
  <c r="AE160" i="4"/>
  <c r="AA160" i="4"/>
  <c r="W160" i="4"/>
  <c r="O160" i="4"/>
  <c r="S160" i="4" s="1"/>
  <c r="AG160" i="4"/>
  <c r="Y160" i="4"/>
  <c r="Q160" i="4"/>
  <c r="U160" i="4" s="1"/>
  <c r="AC160" i="4"/>
  <c r="AH160" i="4"/>
  <c r="AB175" i="4"/>
  <c r="AE175" i="4"/>
  <c r="AB192" i="4"/>
  <c r="AE192" i="4"/>
  <c r="AI163" i="4"/>
  <c r="AE163" i="4"/>
  <c r="AA163" i="4"/>
  <c r="W163" i="4"/>
  <c r="O163" i="4"/>
  <c r="S163" i="4" s="1"/>
  <c r="AH163" i="4"/>
  <c r="Z163" i="4"/>
  <c r="R163" i="4"/>
  <c r="AB163" i="4"/>
  <c r="AF164" i="4"/>
  <c r="AB164" i="4"/>
  <c r="X164" i="4"/>
  <c r="AI164" i="4"/>
  <c r="AE164" i="4"/>
  <c r="AA164" i="4"/>
  <c r="W164" i="4"/>
  <c r="O164" i="4"/>
  <c r="S164" i="4" s="1"/>
  <c r="AC164" i="4"/>
  <c r="AI167" i="4"/>
  <c r="AE167" i="4"/>
  <c r="AA167" i="4"/>
  <c r="W167" i="4"/>
  <c r="O167" i="4"/>
  <c r="S167" i="4" s="1"/>
  <c r="AH167" i="4"/>
  <c r="Z167" i="4"/>
  <c r="R167" i="4"/>
  <c r="AB167" i="4"/>
  <c r="AF168" i="4"/>
  <c r="AB168" i="4"/>
  <c r="X168" i="4"/>
  <c r="AI168" i="4"/>
  <c r="AE168" i="4"/>
  <c r="AA168" i="4"/>
  <c r="W168" i="4"/>
  <c r="O168" i="4"/>
  <c r="S168" i="4" s="1"/>
  <c r="AC168" i="4"/>
  <c r="AB169" i="4"/>
  <c r="Z169" i="4"/>
  <c r="AB174" i="4"/>
  <c r="Z174" i="4"/>
  <c r="AB178" i="4"/>
  <c r="Z178" i="4"/>
  <c r="AB183" i="4"/>
  <c r="Z183" i="4"/>
  <c r="AB187" i="4"/>
  <c r="Z187" i="4"/>
  <c r="AB191" i="4"/>
  <c r="Z191" i="4"/>
  <c r="AB195" i="4"/>
  <c r="Z195" i="4"/>
  <c r="AF204" i="4"/>
  <c r="AB204" i="4"/>
  <c r="X204" i="4"/>
  <c r="AE204" i="4"/>
  <c r="Z204" i="4"/>
  <c r="O204" i="4"/>
  <c r="S204" i="4" s="1"/>
  <c r="AI204" i="4"/>
  <c r="Y204" i="4"/>
  <c r="AA204" i="4"/>
  <c r="Q204" i="4"/>
  <c r="U204" i="4" s="1"/>
  <c r="W204" i="4"/>
  <c r="T208" i="4"/>
  <c r="V208" i="4"/>
  <c r="AI231" i="4"/>
  <c r="AE231" i="4"/>
  <c r="AA231" i="4"/>
  <c r="W231" i="4"/>
  <c r="O231" i="4"/>
  <c r="S231" i="4" s="1"/>
  <c r="AG231" i="4"/>
  <c r="AB231" i="4"/>
  <c r="Q231" i="4"/>
  <c r="U231" i="4" s="1"/>
  <c r="X231" i="4"/>
  <c r="AC231" i="4"/>
  <c r="AH231" i="4"/>
  <c r="AF231" i="4"/>
  <c r="R231" i="4"/>
  <c r="Z231" i="4"/>
  <c r="Y231" i="4"/>
  <c r="Q27" i="4"/>
  <c r="U27" i="4" s="1"/>
  <c r="Y27" i="4"/>
  <c r="AC27" i="4"/>
  <c r="AG27" i="4"/>
  <c r="Q31" i="4"/>
  <c r="U31" i="4" s="1"/>
  <c r="Y31" i="4"/>
  <c r="AC31" i="4"/>
  <c r="AG31" i="4"/>
  <c r="Q36" i="4"/>
  <c r="U36" i="4" s="1"/>
  <c r="Y36" i="4"/>
  <c r="AC36" i="4"/>
  <c r="AG36" i="4"/>
  <c r="Q40" i="4"/>
  <c r="U40" i="4" s="1"/>
  <c r="Y40" i="4"/>
  <c r="AC40" i="4"/>
  <c r="AG40" i="4"/>
  <c r="Q44" i="4"/>
  <c r="U44" i="4" s="1"/>
  <c r="Y44" i="4"/>
  <c r="AC44" i="4"/>
  <c r="AG44" i="4"/>
  <c r="Q48" i="4"/>
  <c r="U48" i="4" s="1"/>
  <c r="Y48" i="4"/>
  <c r="AC48" i="4"/>
  <c r="AG48" i="4"/>
  <c r="Q52" i="4"/>
  <c r="U52" i="4" s="1"/>
  <c r="Y52" i="4"/>
  <c r="AC52" i="4"/>
  <c r="AG52" i="4"/>
  <c r="Q56" i="4"/>
  <c r="U56" i="4" s="1"/>
  <c r="Y56" i="4"/>
  <c r="AC56" i="4"/>
  <c r="AG56" i="4"/>
  <c r="Q60" i="4"/>
  <c r="U60" i="4" s="1"/>
  <c r="Y60" i="4"/>
  <c r="AC60" i="4"/>
  <c r="AG60" i="4"/>
  <c r="Q64" i="4"/>
  <c r="U64" i="4" s="1"/>
  <c r="Y64" i="4"/>
  <c r="AC64" i="4"/>
  <c r="AG64" i="4"/>
  <c r="Q68" i="4"/>
  <c r="U68" i="4" s="1"/>
  <c r="Y68" i="4"/>
  <c r="AC68" i="4"/>
  <c r="AG68" i="4"/>
  <c r="Q72" i="4"/>
  <c r="U72" i="4" s="1"/>
  <c r="Y72" i="4"/>
  <c r="AC72" i="4"/>
  <c r="AG72" i="4"/>
  <c r="Q76" i="4"/>
  <c r="U76" i="4" s="1"/>
  <c r="Y76" i="4"/>
  <c r="AC76" i="4"/>
  <c r="AG76" i="4"/>
  <c r="Q80" i="4"/>
  <c r="U80" i="4" s="1"/>
  <c r="Y80" i="4"/>
  <c r="AC80" i="4"/>
  <c r="AG80" i="4"/>
  <c r="Q84" i="4"/>
  <c r="U84" i="4" s="1"/>
  <c r="Y84" i="4"/>
  <c r="AC84" i="4"/>
  <c r="AG84" i="4"/>
  <c r="Q88" i="4"/>
  <c r="U88" i="4" s="1"/>
  <c r="Y88" i="4"/>
  <c r="AC88" i="4"/>
  <c r="AG88" i="4"/>
  <c r="Q93" i="4"/>
  <c r="U93" i="4" s="1"/>
  <c r="Y93" i="4"/>
  <c r="AC93" i="4"/>
  <c r="AG93" i="4"/>
  <c r="Q97" i="4"/>
  <c r="U97" i="4" s="1"/>
  <c r="Y97" i="4"/>
  <c r="AC97" i="4"/>
  <c r="AG97" i="4"/>
  <c r="Q101" i="4"/>
  <c r="U101" i="4" s="1"/>
  <c r="Y101" i="4"/>
  <c r="AC101" i="4"/>
  <c r="AG101" i="4"/>
  <c r="Q105" i="4"/>
  <c r="U105" i="4" s="1"/>
  <c r="Y105" i="4"/>
  <c r="AC105" i="4"/>
  <c r="AG105" i="4"/>
  <c r="Q109" i="4"/>
  <c r="U109" i="4" s="1"/>
  <c r="Y109" i="4"/>
  <c r="AC109" i="4"/>
  <c r="AG109" i="4"/>
  <c r="Q113" i="4"/>
  <c r="U113" i="4" s="1"/>
  <c r="Y113" i="4"/>
  <c r="AC113" i="4"/>
  <c r="AG113" i="4"/>
  <c r="AI122" i="4"/>
  <c r="AE122" i="4"/>
  <c r="AA122" i="4"/>
  <c r="W122" i="4"/>
  <c r="O122" i="4"/>
  <c r="S122" i="4" s="1"/>
  <c r="R122" i="4"/>
  <c r="X122" i="4"/>
  <c r="AC122" i="4"/>
  <c r="AH122" i="4"/>
  <c r="AF127" i="4"/>
  <c r="AB127" i="4"/>
  <c r="X127" i="4"/>
  <c r="R127" i="4"/>
  <c r="W127" i="4"/>
  <c r="AC127" i="4"/>
  <c r="AH127" i="4"/>
  <c r="AH129" i="4"/>
  <c r="Z129" i="4"/>
  <c r="R129" i="4"/>
  <c r="Q129" i="4"/>
  <c r="U129" i="4" s="1"/>
  <c r="W129" i="4"/>
  <c r="AB129" i="4"/>
  <c r="AG129" i="4"/>
  <c r="AI139" i="4"/>
  <c r="AE139" i="4"/>
  <c r="AA139" i="4"/>
  <c r="W139" i="4"/>
  <c r="O139" i="4"/>
  <c r="S139" i="4" s="1"/>
  <c r="R139" i="4"/>
  <c r="X139" i="4"/>
  <c r="AC139" i="4"/>
  <c r="AH139" i="4"/>
  <c r="AA145" i="4"/>
  <c r="AA149" i="4"/>
  <c r="AA153" i="4"/>
  <c r="AA157" i="4"/>
  <c r="AA161" i="4"/>
  <c r="AC163" i="4"/>
  <c r="AA165" i="4"/>
  <c r="AC167" i="4"/>
  <c r="AG168" i="4"/>
  <c r="V172" i="4"/>
  <c r="V177" i="4"/>
  <c r="V182" i="4"/>
  <c r="V186" i="4"/>
  <c r="V198" i="4"/>
  <c r="AI203" i="4"/>
  <c r="AE203" i="4"/>
  <c r="AA203" i="4"/>
  <c r="W203" i="4"/>
  <c r="O203" i="4"/>
  <c r="S203" i="4" s="1"/>
  <c r="AG203" i="4"/>
  <c r="AB203" i="4"/>
  <c r="Q203" i="4"/>
  <c r="U203" i="4" s="1"/>
  <c r="AF203" i="4"/>
  <c r="Z203" i="4"/>
  <c r="Y203" i="4"/>
  <c r="AC204" i="4"/>
  <c r="AB205" i="4"/>
  <c r="R205" i="4"/>
  <c r="AA205" i="4"/>
  <c r="Q26" i="4"/>
  <c r="U26" i="4" s="1"/>
  <c r="Y26" i="4"/>
  <c r="AC26" i="4"/>
  <c r="R27" i="4"/>
  <c r="Z27" i="4"/>
  <c r="Q30" i="4"/>
  <c r="U30" i="4" s="1"/>
  <c r="Y30" i="4"/>
  <c r="AC30" i="4"/>
  <c r="R31" i="4"/>
  <c r="Z31" i="4"/>
  <c r="Q35" i="4"/>
  <c r="U35" i="4" s="1"/>
  <c r="Y35" i="4"/>
  <c r="AC35" i="4"/>
  <c r="R36" i="4"/>
  <c r="Z36" i="4"/>
  <c r="Q39" i="4"/>
  <c r="U39" i="4" s="1"/>
  <c r="Y39" i="4"/>
  <c r="AC39" i="4"/>
  <c r="R40" i="4"/>
  <c r="Z40" i="4"/>
  <c r="Q43" i="4"/>
  <c r="U43" i="4" s="1"/>
  <c r="Y43" i="4"/>
  <c r="AC43" i="4"/>
  <c r="R44" i="4"/>
  <c r="Z44" i="4"/>
  <c r="Q47" i="4"/>
  <c r="U47" i="4" s="1"/>
  <c r="Y47" i="4"/>
  <c r="AC47" i="4"/>
  <c r="R48" i="4"/>
  <c r="Z48" i="4"/>
  <c r="Q51" i="4"/>
  <c r="U51" i="4" s="1"/>
  <c r="Y51" i="4"/>
  <c r="AC51" i="4"/>
  <c r="R52" i="4"/>
  <c r="Z52" i="4"/>
  <c r="Q55" i="4"/>
  <c r="U55" i="4" s="1"/>
  <c r="Y55" i="4"/>
  <c r="AC55" i="4"/>
  <c r="R56" i="4"/>
  <c r="Z56" i="4"/>
  <c r="Q59" i="4"/>
  <c r="U59" i="4" s="1"/>
  <c r="Y59" i="4"/>
  <c r="AC59" i="4"/>
  <c r="R60" i="4"/>
  <c r="Z60" i="4"/>
  <c r="Q63" i="4"/>
  <c r="U63" i="4" s="1"/>
  <c r="Y63" i="4"/>
  <c r="AC63" i="4"/>
  <c r="R64" i="4"/>
  <c r="Z64" i="4"/>
  <c r="Q67" i="4"/>
  <c r="U67" i="4" s="1"/>
  <c r="Y67" i="4"/>
  <c r="AC67" i="4"/>
  <c r="R68" i="4"/>
  <c r="Z68" i="4"/>
  <c r="Q71" i="4"/>
  <c r="U71" i="4" s="1"/>
  <c r="Y71" i="4"/>
  <c r="AC71" i="4"/>
  <c r="R72" i="4"/>
  <c r="Z72" i="4"/>
  <c r="Q75" i="4"/>
  <c r="U75" i="4" s="1"/>
  <c r="Y75" i="4"/>
  <c r="AC75" i="4"/>
  <c r="R76" i="4"/>
  <c r="Z76" i="4"/>
  <c r="Q79" i="4"/>
  <c r="U79" i="4" s="1"/>
  <c r="Y79" i="4"/>
  <c r="AC79" i="4"/>
  <c r="R80" i="4"/>
  <c r="Z80" i="4"/>
  <c r="Q83" i="4"/>
  <c r="U83" i="4" s="1"/>
  <c r="Y83" i="4"/>
  <c r="AC83" i="4"/>
  <c r="R84" i="4"/>
  <c r="Z84" i="4"/>
  <c r="Q87" i="4"/>
  <c r="U87" i="4" s="1"/>
  <c r="Y87" i="4"/>
  <c r="AC87" i="4"/>
  <c r="R88" i="4"/>
  <c r="Z88" i="4"/>
  <c r="Q92" i="4"/>
  <c r="U92" i="4" s="1"/>
  <c r="Y92" i="4"/>
  <c r="AC92" i="4"/>
  <c r="R93" i="4"/>
  <c r="Z93" i="4"/>
  <c r="Q96" i="4"/>
  <c r="U96" i="4" s="1"/>
  <c r="Y96" i="4"/>
  <c r="AC96" i="4"/>
  <c r="R97" i="4"/>
  <c r="Z97" i="4"/>
  <c r="Q100" i="4"/>
  <c r="U100" i="4" s="1"/>
  <c r="Y100" i="4"/>
  <c r="AC100" i="4"/>
  <c r="R101" i="4"/>
  <c r="Z101" i="4"/>
  <c r="Q104" i="4"/>
  <c r="U104" i="4" s="1"/>
  <c r="Y104" i="4"/>
  <c r="AC104" i="4"/>
  <c r="R105" i="4"/>
  <c r="Z105" i="4"/>
  <c r="Q108" i="4"/>
  <c r="U108" i="4" s="1"/>
  <c r="Y108" i="4"/>
  <c r="AC108" i="4"/>
  <c r="R109" i="4"/>
  <c r="Z109" i="4"/>
  <c r="Q112" i="4"/>
  <c r="U112" i="4" s="1"/>
  <c r="Y112" i="4"/>
  <c r="AC112" i="4"/>
  <c r="R113" i="4"/>
  <c r="Z113" i="4"/>
  <c r="AH117" i="4"/>
  <c r="Z117" i="4"/>
  <c r="Q117" i="4"/>
  <c r="U117" i="4" s="1"/>
  <c r="Y117" i="4"/>
  <c r="AE117" i="4"/>
  <c r="AI118" i="4"/>
  <c r="AE118" i="4"/>
  <c r="AA118" i="4"/>
  <c r="W118" i="4"/>
  <c r="O118" i="4"/>
  <c r="S118" i="4" s="1"/>
  <c r="R118" i="4"/>
  <c r="X118" i="4"/>
  <c r="AC118" i="4"/>
  <c r="AH118" i="4"/>
  <c r="Y122" i="4"/>
  <c r="AF123" i="4"/>
  <c r="AB123" i="4"/>
  <c r="X123" i="4"/>
  <c r="R123" i="4"/>
  <c r="W123" i="4"/>
  <c r="AC123" i="4"/>
  <c r="AH123" i="4"/>
  <c r="AH125" i="4"/>
  <c r="Z125" i="4"/>
  <c r="R125" i="4"/>
  <c r="Q125" i="4"/>
  <c r="U125" i="4" s="1"/>
  <c r="W125" i="4"/>
  <c r="AB125" i="4"/>
  <c r="AG125" i="4"/>
  <c r="Y127" i="4"/>
  <c r="AI127" i="4"/>
  <c r="X129" i="4"/>
  <c r="AC129" i="4"/>
  <c r="AI129" i="4"/>
  <c r="AI135" i="4"/>
  <c r="AE135" i="4"/>
  <c r="AA135" i="4"/>
  <c r="W135" i="4"/>
  <c r="O135" i="4"/>
  <c r="S135" i="4" s="1"/>
  <c r="R135" i="4"/>
  <c r="X135" i="4"/>
  <c r="AC135" i="4"/>
  <c r="AH135" i="4"/>
  <c r="Y139" i="4"/>
  <c r="AF140" i="4"/>
  <c r="AB140" i="4"/>
  <c r="X140" i="4"/>
  <c r="R140" i="4"/>
  <c r="W140" i="4"/>
  <c r="AC140" i="4"/>
  <c r="AH140" i="4"/>
  <c r="AH142" i="4"/>
  <c r="Z142" i="4"/>
  <c r="R142" i="4"/>
  <c r="Q142" i="4"/>
  <c r="U142" i="4" s="1"/>
  <c r="W142" i="4"/>
  <c r="AB142" i="4"/>
  <c r="AG142" i="4"/>
  <c r="X163" i="4"/>
  <c r="AF163" i="4"/>
  <c r="Q164" i="4"/>
  <c r="U164" i="4" s="1"/>
  <c r="Y164" i="4"/>
  <c r="AG164" i="4"/>
  <c r="X167" i="4"/>
  <c r="AF167" i="4"/>
  <c r="Q168" i="4"/>
  <c r="U168" i="4" s="1"/>
  <c r="Y168" i="4"/>
  <c r="AH168" i="4"/>
  <c r="R169" i="4"/>
  <c r="AA169" i="4"/>
  <c r="R174" i="4"/>
  <c r="AA174" i="4"/>
  <c r="R178" i="4"/>
  <c r="AA178" i="4"/>
  <c r="R183" i="4"/>
  <c r="AA183" i="4"/>
  <c r="R187" i="4"/>
  <c r="AA187" i="4"/>
  <c r="R191" i="4"/>
  <c r="AA191" i="4"/>
  <c r="R195" i="4"/>
  <c r="AA195" i="4"/>
  <c r="AI199" i="4"/>
  <c r="AE199" i="4"/>
  <c r="AA199" i="4"/>
  <c r="W199" i="4"/>
  <c r="O199" i="4"/>
  <c r="S199" i="4" s="1"/>
  <c r="AF199" i="4"/>
  <c r="Z199" i="4"/>
  <c r="Y199" i="4"/>
  <c r="AH199" i="4"/>
  <c r="X199" i="4"/>
  <c r="V199" i="4"/>
  <c r="V201" i="4"/>
  <c r="T201" i="4"/>
  <c r="AC203" i="4"/>
  <c r="R204" i="4"/>
  <c r="AG204" i="4"/>
  <c r="Z205" i="4"/>
  <c r="Z207" i="4"/>
  <c r="Q207" i="4"/>
  <c r="U207" i="4" s="1"/>
  <c r="Q223" i="4"/>
  <c r="U223" i="4" s="1"/>
  <c r="V227" i="4"/>
  <c r="T227" i="4"/>
  <c r="AI171" i="4"/>
  <c r="AE171" i="4"/>
  <c r="AA171" i="4"/>
  <c r="W171" i="4"/>
  <c r="O171" i="4"/>
  <c r="S171" i="4" s="1"/>
  <c r="AH171" i="4"/>
  <c r="Z171" i="4"/>
  <c r="R171" i="4"/>
  <c r="AB171" i="4"/>
  <c r="AF172" i="4"/>
  <c r="AB172" i="4"/>
  <c r="X172" i="4"/>
  <c r="AI172" i="4"/>
  <c r="AE172" i="4"/>
  <c r="AA172" i="4"/>
  <c r="W172" i="4"/>
  <c r="O172" i="4"/>
  <c r="S172" i="4" s="1"/>
  <c r="AC172" i="4"/>
  <c r="AI176" i="4"/>
  <c r="AE176" i="4"/>
  <c r="AA176" i="4"/>
  <c r="W176" i="4"/>
  <c r="O176" i="4"/>
  <c r="S176" i="4" s="1"/>
  <c r="AH176" i="4"/>
  <c r="Z176" i="4"/>
  <c r="R176" i="4"/>
  <c r="AB176" i="4"/>
  <c r="AF177" i="4"/>
  <c r="AB177" i="4"/>
  <c r="X177" i="4"/>
  <c r="AI177" i="4"/>
  <c r="AE177" i="4"/>
  <c r="AA177" i="4"/>
  <c r="W177" i="4"/>
  <c r="O177" i="4"/>
  <c r="S177" i="4" s="1"/>
  <c r="AC177" i="4"/>
  <c r="AI180" i="4"/>
  <c r="AE180" i="4"/>
  <c r="AA180" i="4"/>
  <c r="W180" i="4"/>
  <c r="O180" i="4"/>
  <c r="S180" i="4" s="1"/>
  <c r="AH180" i="4"/>
  <c r="Z180" i="4"/>
  <c r="R180" i="4"/>
  <c r="AB180" i="4"/>
  <c r="AF182" i="4"/>
  <c r="AB182" i="4"/>
  <c r="X182" i="4"/>
  <c r="AI182" i="4"/>
  <c r="AE182" i="4"/>
  <c r="AA182" i="4"/>
  <c r="W182" i="4"/>
  <c r="O182" i="4"/>
  <c r="S182" i="4" s="1"/>
  <c r="AC182" i="4"/>
  <c r="AI185" i="4"/>
  <c r="AE185" i="4"/>
  <c r="AA185" i="4"/>
  <c r="W185" i="4"/>
  <c r="O185" i="4"/>
  <c r="S185" i="4" s="1"/>
  <c r="AH185" i="4"/>
  <c r="Z185" i="4"/>
  <c r="R185" i="4"/>
  <c r="AB185" i="4"/>
  <c r="AF186" i="4"/>
  <c r="AB186" i="4"/>
  <c r="X186" i="4"/>
  <c r="AI186" i="4"/>
  <c r="AE186" i="4"/>
  <c r="AA186" i="4"/>
  <c r="W186" i="4"/>
  <c r="O186" i="4"/>
  <c r="S186" i="4" s="1"/>
  <c r="AC186" i="4"/>
  <c r="AI189" i="4"/>
  <c r="AE189" i="4"/>
  <c r="AA189" i="4"/>
  <c r="W189" i="4"/>
  <c r="O189" i="4"/>
  <c r="S189" i="4" s="1"/>
  <c r="AH189" i="4"/>
  <c r="Z189" i="4"/>
  <c r="R189" i="4"/>
  <c r="AB189" i="4"/>
  <c r="AF190" i="4"/>
  <c r="AB190" i="4"/>
  <c r="X190" i="4"/>
  <c r="AI190" i="4"/>
  <c r="AE190" i="4"/>
  <c r="AA190" i="4"/>
  <c r="W190" i="4"/>
  <c r="O190" i="4"/>
  <c r="S190" i="4" s="1"/>
  <c r="AC190" i="4"/>
  <c r="AI193" i="4"/>
  <c r="AE193" i="4"/>
  <c r="AA193" i="4"/>
  <c r="W193" i="4"/>
  <c r="O193" i="4"/>
  <c r="S193" i="4" s="1"/>
  <c r="AH193" i="4"/>
  <c r="Z193" i="4"/>
  <c r="R193" i="4"/>
  <c r="AB193" i="4"/>
  <c r="AF194" i="4"/>
  <c r="AB194" i="4"/>
  <c r="X194" i="4"/>
  <c r="AI194" i="4"/>
  <c r="AE194" i="4"/>
  <c r="AA194" i="4"/>
  <c r="W194" i="4"/>
  <c r="O194" i="4"/>
  <c r="S194" i="4" s="1"/>
  <c r="AC194" i="4"/>
  <c r="AI197" i="4"/>
  <c r="AE197" i="4"/>
  <c r="AA197" i="4"/>
  <c r="W197" i="4"/>
  <c r="O197" i="4"/>
  <c r="S197" i="4" s="1"/>
  <c r="AH197" i="4"/>
  <c r="Z197" i="4"/>
  <c r="R197" i="4"/>
  <c r="AB197" i="4"/>
  <c r="AH198" i="4"/>
  <c r="AG198" i="4"/>
  <c r="AB198" i="4"/>
  <c r="X198" i="4"/>
  <c r="AF198" i="4"/>
  <c r="AA198" i="4"/>
  <c r="W198" i="4"/>
  <c r="O198" i="4"/>
  <c r="S198" i="4" s="1"/>
  <c r="AC198" i="4"/>
  <c r="AA201" i="4"/>
  <c r="Z201" i="4"/>
  <c r="AI210" i="4"/>
  <c r="AE210" i="4"/>
  <c r="AA210" i="4"/>
  <c r="W210" i="4"/>
  <c r="O210" i="4"/>
  <c r="S210" i="4" s="1"/>
  <c r="AF210" i="4"/>
  <c r="Z210" i="4"/>
  <c r="AG210" i="4"/>
  <c r="Y210" i="4"/>
  <c r="R210" i="4"/>
  <c r="AC210" i="4"/>
  <c r="AB210" i="4"/>
  <c r="Q210" i="4"/>
  <c r="U210" i="4" s="1"/>
  <c r="AI214" i="4"/>
  <c r="AE214" i="4"/>
  <c r="AA214" i="4"/>
  <c r="W214" i="4"/>
  <c r="O214" i="4"/>
  <c r="S214" i="4" s="1"/>
  <c r="AG214" i="4"/>
  <c r="AB214" i="4"/>
  <c r="Q214" i="4"/>
  <c r="U214" i="4" s="1"/>
  <c r="AF214" i="4"/>
  <c r="Y214" i="4"/>
  <c r="R214" i="4"/>
  <c r="Z214" i="4"/>
  <c r="AH214" i="4"/>
  <c r="X214" i="4"/>
  <c r="AC214" i="4"/>
  <c r="Q285" i="4"/>
  <c r="U285" i="4" s="1"/>
  <c r="AB285" i="4"/>
  <c r="AB219" i="4"/>
  <c r="T225" i="4"/>
  <c r="V225" i="4"/>
  <c r="AI227" i="4"/>
  <c r="AE227" i="4"/>
  <c r="AA227" i="4"/>
  <c r="W227" i="4"/>
  <c r="O227" i="4"/>
  <c r="S227" i="4" s="1"/>
  <c r="AF227" i="4"/>
  <c r="Z227" i="4"/>
  <c r="X227" i="4"/>
  <c r="AC227" i="4"/>
  <c r="AB227" i="4"/>
  <c r="Q227" i="4"/>
  <c r="U227" i="4" s="1"/>
  <c r="Y227" i="4"/>
  <c r="AG227" i="4"/>
  <c r="T255" i="4"/>
  <c r="V255" i="4"/>
  <c r="AA229" i="4"/>
  <c r="R229" i="4"/>
  <c r="AH234" i="4"/>
  <c r="Z234" i="4"/>
  <c r="R234" i="4"/>
  <c r="AE234" i="4"/>
  <c r="Y234" i="4"/>
  <c r="O234" i="4"/>
  <c r="S234" i="4" s="1"/>
  <c r="AF234" i="4"/>
  <c r="X234" i="4"/>
  <c r="Q234" i="4"/>
  <c r="U234" i="4" s="1"/>
  <c r="AC234" i="4"/>
  <c r="W234" i="4"/>
  <c r="AA234" i="4"/>
  <c r="T244" i="4"/>
  <c r="V244" i="4"/>
  <c r="V245" i="4"/>
  <c r="T245" i="4"/>
  <c r="T251" i="4"/>
  <c r="V251" i="4"/>
  <c r="AH266" i="4"/>
  <c r="Z266" i="4"/>
  <c r="R266" i="4"/>
  <c r="AI266" i="4"/>
  <c r="AC266" i="4"/>
  <c r="X266" i="4"/>
  <c r="AE266" i="4"/>
  <c r="W266" i="4"/>
  <c r="AB266" i="4"/>
  <c r="O266" i="4"/>
  <c r="S266" i="4" s="1"/>
  <c r="AG266" i="4"/>
  <c r="AF266" i="4"/>
  <c r="Q266" i="4"/>
  <c r="U266" i="4" s="1"/>
  <c r="Q146" i="4"/>
  <c r="U146" i="4" s="1"/>
  <c r="Y146" i="4"/>
  <c r="AC146" i="4"/>
  <c r="AG146" i="4"/>
  <c r="Q150" i="4"/>
  <c r="U150" i="4" s="1"/>
  <c r="Y150" i="4"/>
  <c r="AC150" i="4"/>
  <c r="AG150" i="4"/>
  <c r="Q154" i="4"/>
  <c r="U154" i="4" s="1"/>
  <c r="Y154" i="4"/>
  <c r="AC154" i="4"/>
  <c r="AG154" i="4"/>
  <c r="Q158" i="4"/>
  <c r="U158" i="4" s="1"/>
  <c r="Y158" i="4"/>
  <c r="AC158" i="4"/>
  <c r="AG158" i="4"/>
  <c r="Q162" i="4"/>
  <c r="U162" i="4" s="1"/>
  <c r="Y162" i="4"/>
  <c r="AC162" i="4"/>
  <c r="AG162" i="4"/>
  <c r="Q166" i="4"/>
  <c r="U166" i="4" s="1"/>
  <c r="Y166" i="4"/>
  <c r="AC166" i="4"/>
  <c r="AG166" i="4"/>
  <c r="Q170" i="4"/>
  <c r="U170" i="4" s="1"/>
  <c r="Y170" i="4"/>
  <c r="AC170" i="4"/>
  <c r="AG170" i="4"/>
  <c r="Q175" i="4"/>
  <c r="U175" i="4" s="1"/>
  <c r="Y175" i="4"/>
  <c r="AC175" i="4"/>
  <c r="AG175" i="4"/>
  <c r="Q179" i="4"/>
  <c r="U179" i="4" s="1"/>
  <c r="Y179" i="4"/>
  <c r="AC179" i="4"/>
  <c r="AG179" i="4"/>
  <c r="Q184" i="4"/>
  <c r="U184" i="4" s="1"/>
  <c r="Y184" i="4"/>
  <c r="AC184" i="4"/>
  <c r="AG184" i="4"/>
  <c r="Q188" i="4"/>
  <c r="U188" i="4" s="1"/>
  <c r="Y188" i="4"/>
  <c r="AC188" i="4"/>
  <c r="AG188" i="4"/>
  <c r="Q192" i="4"/>
  <c r="U192" i="4" s="1"/>
  <c r="Y192" i="4"/>
  <c r="AC192" i="4"/>
  <c r="AG192" i="4"/>
  <c r="Q196" i="4"/>
  <c r="U196" i="4" s="1"/>
  <c r="Y196" i="4"/>
  <c r="AC196" i="4"/>
  <c r="AG196" i="4"/>
  <c r="AF200" i="4"/>
  <c r="AB200" i="4"/>
  <c r="X200" i="4"/>
  <c r="R200" i="4"/>
  <c r="W200" i="4"/>
  <c r="AC200" i="4"/>
  <c r="AH200" i="4"/>
  <c r="AH202" i="4"/>
  <c r="Z202" i="4"/>
  <c r="R202" i="4"/>
  <c r="Q202" i="4"/>
  <c r="U202" i="4" s="1"/>
  <c r="W202" i="4"/>
  <c r="AB202" i="4"/>
  <c r="AG202" i="4"/>
  <c r="Z208" i="4"/>
  <c r="AB208" i="4"/>
  <c r="AF211" i="4"/>
  <c r="AB211" i="4"/>
  <c r="X211" i="4"/>
  <c r="AI211" i="4"/>
  <c r="Y211" i="4"/>
  <c r="AC211" i="4"/>
  <c r="O211" i="4"/>
  <c r="S211" i="4" s="1"/>
  <c r="AE211" i="4"/>
  <c r="AA212" i="4"/>
  <c r="Z212" i="4"/>
  <c r="AH213" i="4"/>
  <c r="Z213" i="4"/>
  <c r="R213" i="4"/>
  <c r="AI213" i="4"/>
  <c r="AC213" i="4"/>
  <c r="X213" i="4"/>
  <c r="AG213" i="4"/>
  <c r="AA213" i="4"/>
  <c r="Q213" i="4"/>
  <c r="U213" i="4" s="1"/>
  <c r="AB213" i="4"/>
  <c r="AF220" i="4"/>
  <c r="AB220" i="4"/>
  <c r="X220" i="4"/>
  <c r="AG220" i="4"/>
  <c r="AA220" i="4"/>
  <c r="Q220" i="4"/>
  <c r="U220" i="4" s="1"/>
  <c r="AI220" i="4"/>
  <c r="AC220" i="4"/>
  <c r="AI223" i="4"/>
  <c r="AE223" i="4"/>
  <c r="AA223" i="4"/>
  <c r="W223" i="4"/>
  <c r="O223" i="4"/>
  <c r="S223" i="4" s="1"/>
  <c r="Y223" i="4"/>
  <c r="AH223" i="4"/>
  <c r="AB223" i="4"/>
  <c r="R223" i="4"/>
  <c r="AC223" i="4"/>
  <c r="Z229" i="4"/>
  <c r="AB233" i="4"/>
  <c r="R233" i="4"/>
  <c r="AA233" i="4"/>
  <c r="AB234" i="4"/>
  <c r="AB235" i="4"/>
  <c r="V237" i="4"/>
  <c r="T237" i="4"/>
  <c r="AB237" i="4"/>
  <c r="Z241" i="4"/>
  <c r="AA241" i="4"/>
  <c r="R241" i="4"/>
  <c r="AI247" i="4"/>
  <c r="AE247" i="4"/>
  <c r="AA247" i="4"/>
  <c r="W247" i="4"/>
  <c r="O247" i="4"/>
  <c r="S247" i="4" s="1"/>
  <c r="AG247" i="4"/>
  <c r="AB247" i="4"/>
  <c r="Q247" i="4"/>
  <c r="U247" i="4" s="1"/>
  <c r="AF247" i="4"/>
  <c r="Z247" i="4"/>
  <c r="AC247" i="4"/>
  <c r="R247" i="4"/>
  <c r="AH247" i="4"/>
  <c r="V248" i="4"/>
  <c r="R268" i="4"/>
  <c r="Q268" i="4"/>
  <c r="U268" i="4" s="1"/>
  <c r="Q120" i="4"/>
  <c r="U120" i="4" s="1"/>
  <c r="Y120" i="4"/>
  <c r="AC120" i="4"/>
  <c r="Q124" i="4"/>
  <c r="U124" i="4" s="1"/>
  <c r="Y124" i="4"/>
  <c r="AC124" i="4"/>
  <c r="Q128" i="4"/>
  <c r="U128" i="4" s="1"/>
  <c r="Y128" i="4"/>
  <c r="AC128" i="4"/>
  <c r="Q132" i="4"/>
  <c r="U132" i="4" s="1"/>
  <c r="Y132" i="4"/>
  <c r="AC132" i="4"/>
  <c r="Q137" i="4"/>
  <c r="U137" i="4" s="1"/>
  <c r="Y137" i="4"/>
  <c r="AC137" i="4"/>
  <c r="Q141" i="4"/>
  <c r="U141" i="4" s="1"/>
  <c r="Y141" i="4"/>
  <c r="AC141" i="4"/>
  <c r="Q145" i="4"/>
  <c r="U145" i="4" s="1"/>
  <c r="Y145" i="4"/>
  <c r="AC145" i="4"/>
  <c r="R146" i="4"/>
  <c r="Z146" i="4"/>
  <c r="Q149" i="4"/>
  <c r="U149" i="4" s="1"/>
  <c r="Y149" i="4"/>
  <c r="AC149" i="4"/>
  <c r="R150" i="4"/>
  <c r="Z150" i="4"/>
  <c r="Q153" i="4"/>
  <c r="U153" i="4" s="1"/>
  <c r="Y153" i="4"/>
  <c r="AC153" i="4"/>
  <c r="R154" i="4"/>
  <c r="Z154" i="4"/>
  <c r="Q157" i="4"/>
  <c r="U157" i="4" s="1"/>
  <c r="Y157" i="4"/>
  <c r="AC157" i="4"/>
  <c r="R158" i="4"/>
  <c r="Z158" i="4"/>
  <c r="Q161" i="4"/>
  <c r="U161" i="4" s="1"/>
  <c r="Y161" i="4"/>
  <c r="AC161" i="4"/>
  <c r="R162" i="4"/>
  <c r="Z162" i="4"/>
  <c r="Q165" i="4"/>
  <c r="U165" i="4" s="1"/>
  <c r="Y165" i="4"/>
  <c r="AC165" i="4"/>
  <c r="R166" i="4"/>
  <c r="Z166" i="4"/>
  <c r="Q169" i="4"/>
  <c r="U169" i="4" s="1"/>
  <c r="Y169" i="4"/>
  <c r="AC169" i="4"/>
  <c r="R170" i="4"/>
  <c r="Z170" i="4"/>
  <c r="Q174" i="4"/>
  <c r="U174" i="4" s="1"/>
  <c r="Y174" i="4"/>
  <c r="AC174" i="4"/>
  <c r="R175" i="4"/>
  <c r="Z175" i="4"/>
  <c r="Q178" i="4"/>
  <c r="U178" i="4" s="1"/>
  <c r="Y178" i="4"/>
  <c r="AC178" i="4"/>
  <c r="R179" i="4"/>
  <c r="Z179" i="4"/>
  <c r="Q183" i="4"/>
  <c r="U183" i="4" s="1"/>
  <c r="Y183" i="4"/>
  <c r="AC183" i="4"/>
  <c r="R184" i="4"/>
  <c r="Z184" i="4"/>
  <c r="Q187" i="4"/>
  <c r="U187" i="4" s="1"/>
  <c r="Y187" i="4"/>
  <c r="AC187" i="4"/>
  <c r="R188" i="4"/>
  <c r="Z188" i="4"/>
  <c r="Q191" i="4"/>
  <c r="U191" i="4" s="1"/>
  <c r="Y191" i="4"/>
  <c r="AC191" i="4"/>
  <c r="R192" i="4"/>
  <c r="Z192" i="4"/>
  <c r="Q195" i="4"/>
  <c r="U195" i="4" s="1"/>
  <c r="Y195" i="4"/>
  <c r="AC195" i="4"/>
  <c r="R196" i="4"/>
  <c r="Z196" i="4"/>
  <c r="Y200" i="4"/>
  <c r="AI200" i="4"/>
  <c r="X202" i="4"/>
  <c r="AC202" i="4"/>
  <c r="AI202" i="4"/>
  <c r="W211" i="4"/>
  <c r="AG211" i="4"/>
  <c r="AE213" i="4"/>
  <c r="AF215" i="4"/>
  <c r="AB215" i="4"/>
  <c r="X215" i="4"/>
  <c r="AE215" i="4"/>
  <c r="Z215" i="4"/>
  <c r="O215" i="4"/>
  <c r="S215" i="4" s="1"/>
  <c r="W215" i="4"/>
  <c r="Q215" i="4"/>
  <c r="U215" i="4" s="1"/>
  <c r="AG215" i="4"/>
  <c r="AB217" i="4"/>
  <c r="R217" i="4"/>
  <c r="AA217" i="4"/>
  <c r="Q218" i="4"/>
  <c r="U218" i="4" s="1"/>
  <c r="W220" i="4"/>
  <c r="AE220" i="4"/>
  <c r="AH222" i="4"/>
  <c r="Z222" i="4"/>
  <c r="R222" i="4"/>
  <c r="AF222" i="4"/>
  <c r="AA222" i="4"/>
  <c r="AE222" i="4"/>
  <c r="X222" i="4"/>
  <c r="Q222" i="4"/>
  <c r="U222" i="4" s="1"/>
  <c r="AC222" i="4"/>
  <c r="AB229" i="4"/>
  <c r="AG234" i="4"/>
  <c r="AE237" i="4"/>
  <c r="AH238" i="4"/>
  <c r="Z238" i="4"/>
  <c r="R238" i="4"/>
  <c r="AF238" i="4"/>
  <c r="AA238" i="4"/>
  <c r="AC238" i="4"/>
  <c r="W238" i="4"/>
  <c r="O238" i="4"/>
  <c r="S238" i="4" s="1"/>
  <c r="AI238" i="4"/>
  <c r="AB238" i="4"/>
  <c r="X238" i="4"/>
  <c r="AF244" i="4"/>
  <c r="AB244" i="4"/>
  <c r="X244" i="4"/>
  <c r="AI244" i="4"/>
  <c r="Y244" i="4"/>
  <c r="AE244" i="4"/>
  <c r="W244" i="4"/>
  <c r="Q244" i="4"/>
  <c r="U244" i="4" s="1"/>
  <c r="AC244" i="4"/>
  <c r="O244" i="4"/>
  <c r="S244" i="4" s="1"/>
  <c r="Z244" i="4"/>
  <c r="AG248" i="4"/>
  <c r="AF248" i="4"/>
  <c r="AB248" i="4"/>
  <c r="X248" i="4"/>
  <c r="AE248" i="4"/>
  <c r="Z248" i="4"/>
  <c r="O248" i="4"/>
  <c r="S248" i="4" s="1"/>
  <c r="Y248" i="4"/>
  <c r="AA248" i="4"/>
  <c r="Q248" i="4"/>
  <c r="U248" i="4" s="1"/>
  <c r="AI248" i="4"/>
  <c r="W248" i="4"/>
  <c r="AC248" i="4"/>
  <c r="V262" i="4"/>
  <c r="T262" i="4"/>
  <c r="Y266" i="4"/>
  <c r="AI270" i="4"/>
  <c r="AH270" i="4"/>
  <c r="Z270" i="4"/>
  <c r="R270" i="4"/>
  <c r="AE270" i="4"/>
  <c r="Y270" i="4"/>
  <c r="O270" i="4"/>
  <c r="S270" i="4" s="1"/>
  <c r="AC270" i="4"/>
  <c r="W270" i="4"/>
  <c r="AB270" i="4"/>
  <c r="AG270" i="4"/>
  <c r="AF270" i="4"/>
  <c r="Q270" i="4"/>
  <c r="U270" i="4" s="1"/>
  <c r="V278" i="4"/>
  <c r="T278" i="4"/>
  <c r="AH281" i="4"/>
  <c r="Z281" i="4"/>
  <c r="R281" i="4"/>
  <c r="AI281" i="4"/>
  <c r="AC281" i="4"/>
  <c r="X281" i="4"/>
  <c r="AE281" i="4"/>
  <c r="W281" i="4"/>
  <c r="AA281" i="4"/>
  <c r="Q281" i="4"/>
  <c r="U281" i="4" s="1"/>
  <c r="AG281" i="4"/>
  <c r="Y281" i="4"/>
  <c r="O281" i="4"/>
  <c r="S281" i="4" s="1"/>
  <c r="AF281" i="4"/>
  <c r="Q201" i="4"/>
  <c r="U201" i="4" s="1"/>
  <c r="Y201" i="4"/>
  <c r="AC201" i="4"/>
  <c r="Q205" i="4"/>
  <c r="U205" i="4" s="1"/>
  <c r="Y205" i="4"/>
  <c r="AC205" i="4"/>
  <c r="AF207" i="4"/>
  <c r="AB207" i="4"/>
  <c r="X207" i="4"/>
  <c r="R207" i="4"/>
  <c r="W207" i="4"/>
  <c r="AC207" i="4"/>
  <c r="AH207" i="4"/>
  <c r="AH209" i="4"/>
  <c r="Z209" i="4"/>
  <c r="R209" i="4"/>
  <c r="AG209" i="4"/>
  <c r="Q209" i="4"/>
  <c r="U209" i="4" s="1"/>
  <c r="W209" i="4"/>
  <c r="AB209" i="4"/>
  <c r="AI209" i="4"/>
  <c r="AH218" i="4"/>
  <c r="Z218" i="4"/>
  <c r="R218" i="4"/>
  <c r="AE218" i="4"/>
  <c r="Y218" i="4"/>
  <c r="O218" i="4"/>
  <c r="S218" i="4" s="1"/>
  <c r="AA218" i="4"/>
  <c r="AG218" i="4"/>
  <c r="Z225" i="4"/>
  <c r="AB225" i="4"/>
  <c r="AF228" i="4"/>
  <c r="AB228" i="4"/>
  <c r="X228" i="4"/>
  <c r="AI228" i="4"/>
  <c r="Y228" i="4"/>
  <c r="R228" i="4"/>
  <c r="Z228" i="4"/>
  <c r="AG228" i="4"/>
  <c r="W230" i="4"/>
  <c r="AF232" i="4"/>
  <c r="AB232" i="4"/>
  <c r="X232" i="4"/>
  <c r="AE232" i="4"/>
  <c r="Z232" i="4"/>
  <c r="O232" i="4"/>
  <c r="S232" i="4" s="1"/>
  <c r="AA232" i="4"/>
  <c r="AH232" i="4"/>
  <c r="Z235" i="4"/>
  <c r="R236" i="4"/>
  <c r="Y236" i="4"/>
  <c r="Q239" i="4"/>
  <c r="U239" i="4" s="1"/>
  <c r="X239" i="4"/>
  <c r="R243" i="4"/>
  <c r="Y243" i="4"/>
  <c r="AF251" i="4"/>
  <c r="AB251" i="4"/>
  <c r="X251" i="4"/>
  <c r="AE251" i="4"/>
  <c r="Z251" i="4"/>
  <c r="O251" i="4"/>
  <c r="S251" i="4" s="1"/>
  <c r="W251" i="4"/>
  <c r="Q251" i="4"/>
  <c r="U251" i="4" s="1"/>
  <c r="AI251" i="4"/>
  <c r="AC251" i="4"/>
  <c r="Y251" i="4"/>
  <c r="AH257" i="4"/>
  <c r="Z257" i="4"/>
  <c r="R257" i="4"/>
  <c r="AF257" i="4"/>
  <c r="AA257" i="4"/>
  <c r="AE257" i="4"/>
  <c r="X257" i="4"/>
  <c r="Q257" i="4"/>
  <c r="U257" i="4" s="1"/>
  <c r="AC257" i="4"/>
  <c r="W257" i="4"/>
  <c r="O257" i="4"/>
  <c r="S257" i="4" s="1"/>
  <c r="Y257" i="4"/>
  <c r="Z259" i="4"/>
  <c r="AH230" i="4"/>
  <c r="Z230" i="4"/>
  <c r="R230" i="4"/>
  <c r="AI230" i="4"/>
  <c r="AC230" i="4"/>
  <c r="X230" i="4"/>
  <c r="Q230" i="4"/>
  <c r="U230" i="4" s="1"/>
  <c r="Y230" i="4"/>
  <c r="AF230" i="4"/>
  <c r="AF236" i="4"/>
  <c r="AB236" i="4"/>
  <c r="X236" i="4"/>
  <c r="AG236" i="4"/>
  <c r="AA236" i="4"/>
  <c r="Q236" i="4"/>
  <c r="U236" i="4" s="1"/>
  <c r="Z236" i="4"/>
  <c r="AH236" i="4"/>
  <c r="AI239" i="4"/>
  <c r="AE239" i="4"/>
  <c r="AA239" i="4"/>
  <c r="W239" i="4"/>
  <c r="O239" i="4"/>
  <c r="S239" i="4" s="1"/>
  <c r="Y239" i="4"/>
  <c r="R239" i="4"/>
  <c r="Z239" i="4"/>
  <c r="AG239" i="4"/>
  <c r="AI243" i="4"/>
  <c r="AE243" i="4"/>
  <c r="AA243" i="4"/>
  <c r="W243" i="4"/>
  <c r="O243" i="4"/>
  <c r="S243" i="4" s="1"/>
  <c r="AF243" i="4"/>
  <c r="Z243" i="4"/>
  <c r="AB243" i="4"/>
  <c r="AH243" i="4"/>
  <c r="AA245" i="4"/>
  <c r="Z245" i="4"/>
  <c r="AI250" i="4"/>
  <c r="AE250" i="4"/>
  <c r="AA250" i="4"/>
  <c r="W250" i="4"/>
  <c r="O250" i="4"/>
  <c r="S250" i="4" s="1"/>
  <c r="AG250" i="4"/>
  <c r="AB250" i="4"/>
  <c r="Q250" i="4"/>
  <c r="U250" i="4" s="1"/>
  <c r="AF250" i="4"/>
  <c r="Y250" i="4"/>
  <c r="R250" i="4"/>
  <c r="X250" i="4"/>
  <c r="Z250" i="4"/>
  <c r="AB252" i="4"/>
  <c r="R252" i="4"/>
  <c r="Y259" i="4"/>
  <c r="O259" i="4"/>
  <c r="S259" i="4" s="1"/>
  <c r="AA259" i="4"/>
  <c r="V267" i="4"/>
  <c r="T267" i="4"/>
  <c r="T276" i="4"/>
  <c r="V276" i="4"/>
  <c r="AI278" i="4"/>
  <c r="AE278" i="4"/>
  <c r="AA278" i="4"/>
  <c r="W278" i="4"/>
  <c r="O278" i="4"/>
  <c r="S278" i="4" s="1"/>
  <c r="AF278" i="4"/>
  <c r="Z278" i="4"/>
  <c r="AC278" i="4"/>
  <c r="AH278" i="4"/>
  <c r="Y278" i="4"/>
  <c r="Q278" i="4"/>
  <c r="U278" i="4" s="1"/>
  <c r="AG278" i="4"/>
  <c r="X278" i="4"/>
  <c r="AB278" i="4"/>
  <c r="AH246" i="4"/>
  <c r="Z246" i="4"/>
  <c r="R246" i="4"/>
  <c r="Q246" i="4"/>
  <c r="U246" i="4" s="1"/>
  <c r="W246" i="4"/>
  <c r="AB246" i="4"/>
  <c r="AG246" i="4"/>
  <c r="AH249" i="4"/>
  <c r="Z249" i="4"/>
  <c r="R249" i="4"/>
  <c r="AI249" i="4"/>
  <c r="AC249" i="4"/>
  <c r="X249" i="4"/>
  <c r="Q249" i="4"/>
  <c r="U249" i="4" s="1"/>
  <c r="Y249" i="4"/>
  <c r="AF249" i="4"/>
  <c r="AB254" i="4"/>
  <c r="AF255" i="4"/>
  <c r="AB255" i="4"/>
  <c r="X255" i="4"/>
  <c r="AG255" i="4"/>
  <c r="AA255" i="4"/>
  <c r="Q255" i="4"/>
  <c r="U255" i="4" s="1"/>
  <c r="Z255" i="4"/>
  <c r="AH255" i="4"/>
  <c r="AI258" i="4"/>
  <c r="AE258" i="4"/>
  <c r="AA258" i="4"/>
  <c r="W258" i="4"/>
  <c r="O258" i="4"/>
  <c r="S258" i="4" s="1"/>
  <c r="Y258" i="4"/>
  <c r="R258" i="4"/>
  <c r="Z258" i="4"/>
  <c r="AG258" i="4"/>
  <c r="AI262" i="4"/>
  <c r="AE262" i="4"/>
  <c r="AA262" i="4"/>
  <c r="W262" i="4"/>
  <c r="O262" i="4"/>
  <c r="S262" i="4" s="1"/>
  <c r="AF262" i="4"/>
  <c r="Z262" i="4"/>
  <c r="AB262" i="4"/>
  <c r="AH262" i="4"/>
  <c r="AA264" i="4"/>
  <c r="AB264" i="4"/>
  <c r="AI267" i="4"/>
  <c r="AE267" i="4"/>
  <c r="AA267" i="4"/>
  <c r="W267" i="4"/>
  <c r="O267" i="4"/>
  <c r="S267" i="4" s="1"/>
  <c r="AG267" i="4"/>
  <c r="AB267" i="4"/>
  <c r="Q267" i="4"/>
  <c r="U267" i="4" s="1"/>
  <c r="Z267" i="4"/>
  <c r="AH267" i="4"/>
  <c r="AB269" i="4"/>
  <c r="R269" i="4"/>
  <c r="Z269" i="4"/>
  <c r="AF271" i="4"/>
  <c r="AB271" i="4"/>
  <c r="X271" i="4"/>
  <c r="AG271" i="4"/>
  <c r="AA271" i="4"/>
  <c r="Q271" i="4"/>
  <c r="U271" i="4" s="1"/>
  <c r="AI271" i="4"/>
  <c r="AC271" i="4"/>
  <c r="AI274" i="4"/>
  <c r="AE274" i="4"/>
  <c r="AA274" i="4"/>
  <c r="W274" i="4"/>
  <c r="O274" i="4"/>
  <c r="S274" i="4" s="1"/>
  <c r="Y274" i="4"/>
  <c r="AH274" i="4"/>
  <c r="AB274" i="4"/>
  <c r="R274" i="4"/>
  <c r="AC274" i="4"/>
  <c r="AB284" i="4"/>
  <c r="R284" i="4"/>
  <c r="AA284" i="4"/>
  <c r="AH285" i="4"/>
  <c r="Z285" i="4"/>
  <c r="R285" i="4"/>
  <c r="AE285" i="4"/>
  <c r="Y285" i="4"/>
  <c r="O285" i="4"/>
  <c r="S285" i="4" s="1"/>
  <c r="AC285" i="4"/>
  <c r="W285" i="4"/>
  <c r="AF285" i="4"/>
  <c r="Z286" i="4"/>
  <c r="AI219" i="4"/>
  <c r="AE219" i="4"/>
  <c r="AA219" i="4"/>
  <c r="W219" i="4"/>
  <c r="O219" i="4"/>
  <c r="S219" i="4" s="1"/>
  <c r="R219" i="4"/>
  <c r="X219" i="4"/>
  <c r="AC219" i="4"/>
  <c r="AH219" i="4"/>
  <c r="AF224" i="4"/>
  <c r="AB224" i="4"/>
  <c r="X224" i="4"/>
  <c r="R224" i="4"/>
  <c r="W224" i="4"/>
  <c r="AC224" i="4"/>
  <c r="AH224" i="4"/>
  <c r="AH226" i="4"/>
  <c r="Z226" i="4"/>
  <c r="R226" i="4"/>
  <c r="Q226" i="4"/>
  <c r="U226" i="4" s="1"/>
  <c r="W226" i="4"/>
  <c r="AB226" i="4"/>
  <c r="AG226" i="4"/>
  <c r="AI235" i="4"/>
  <c r="AE235" i="4"/>
  <c r="AA235" i="4"/>
  <c r="W235" i="4"/>
  <c r="O235" i="4"/>
  <c r="S235" i="4" s="1"/>
  <c r="R235" i="4"/>
  <c r="X235" i="4"/>
  <c r="AC235" i="4"/>
  <c r="AH235" i="4"/>
  <c r="AF240" i="4"/>
  <c r="AB240" i="4"/>
  <c r="X240" i="4"/>
  <c r="R240" i="4"/>
  <c r="W240" i="4"/>
  <c r="AC240" i="4"/>
  <c r="AH240" i="4"/>
  <c r="AH242" i="4"/>
  <c r="Z242" i="4"/>
  <c r="R242" i="4"/>
  <c r="Q242" i="4"/>
  <c r="U242" i="4" s="1"/>
  <c r="W242" i="4"/>
  <c r="AB242" i="4"/>
  <c r="AG242" i="4"/>
  <c r="X246" i="4"/>
  <c r="AC246" i="4"/>
  <c r="AI246" i="4"/>
  <c r="AA249" i="4"/>
  <c r="AG249" i="4"/>
  <c r="AH253" i="4"/>
  <c r="Z253" i="4"/>
  <c r="R253" i="4"/>
  <c r="AE253" i="4"/>
  <c r="Y253" i="4"/>
  <c r="O253" i="4"/>
  <c r="S253" i="4" s="1"/>
  <c r="AA253" i="4"/>
  <c r="AG253" i="4"/>
  <c r="AC255" i="4"/>
  <c r="AI255" i="4"/>
  <c r="AB258" i="4"/>
  <c r="AH258" i="4"/>
  <c r="Z260" i="4"/>
  <c r="AB260" i="4"/>
  <c r="AC262" i="4"/>
  <c r="AF263" i="4"/>
  <c r="AB263" i="4"/>
  <c r="X263" i="4"/>
  <c r="AI263" i="4"/>
  <c r="Y263" i="4"/>
  <c r="R263" i="4"/>
  <c r="Z263" i="4"/>
  <c r="AG263" i="4"/>
  <c r="AC267" i="4"/>
  <c r="AF268" i="4"/>
  <c r="AB268" i="4"/>
  <c r="X268" i="4"/>
  <c r="AE268" i="4"/>
  <c r="Z268" i="4"/>
  <c r="O268" i="4"/>
  <c r="S268" i="4" s="1"/>
  <c r="AA268" i="4"/>
  <c r="AH268" i="4"/>
  <c r="AA269" i="4"/>
  <c r="W271" i="4"/>
  <c r="AE271" i="4"/>
  <c r="AH273" i="4"/>
  <c r="Z273" i="4"/>
  <c r="R273" i="4"/>
  <c r="AF273" i="4"/>
  <c r="AA273" i="4"/>
  <c r="AE273" i="4"/>
  <c r="X273" i="4"/>
  <c r="Q273" i="4"/>
  <c r="U273" i="4" s="1"/>
  <c r="AC273" i="4"/>
  <c r="AF274" i="4"/>
  <c r="O275" i="4"/>
  <c r="S275" i="4" s="1"/>
  <c r="Z275" i="4"/>
  <c r="AI282" i="4"/>
  <c r="AE282" i="4"/>
  <c r="AA282" i="4"/>
  <c r="W282" i="4"/>
  <c r="O282" i="4"/>
  <c r="S282" i="4" s="1"/>
  <c r="AG282" i="4"/>
  <c r="AB282" i="4"/>
  <c r="Q282" i="4"/>
  <c r="U282" i="4" s="1"/>
  <c r="AC282" i="4"/>
  <c r="X285" i="4"/>
  <c r="AG285" i="4"/>
  <c r="Q208" i="4"/>
  <c r="U208" i="4" s="1"/>
  <c r="Y208" i="4"/>
  <c r="AC208" i="4"/>
  <c r="Q212" i="4"/>
  <c r="U212" i="4" s="1"/>
  <c r="Y212" i="4"/>
  <c r="AC212" i="4"/>
  <c r="Q217" i="4"/>
  <c r="U217" i="4" s="1"/>
  <c r="Y217" i="4"/>
  <c r="AC217" i="4"/>
  <c r="Q221" i="4"/>
  <c r="U221" i="4" s="1"/>
  <c r="Y221" i="4"/>
  <c r="AC221" i="4"/>
  <c r="Q225" i="4"/>
  <c r="U225" i="4" s="1"/>
  <c r="Y225" i="4"/>
  <c r="AC225" i="4"/>
  <c r="Q229" i="4"/>
  <c r="U229" i="4" s="1"/>
  <c r="Y229" i="4"/>
  <c r="AC229" i="4"/>
  <c r="Q233" i="4"/>
  <c r="U233" i="4" s="1"/>
  <c r="Y233" i="4"/>
  <c r="AC233" i="4"/>
  <c r="Q237" i="4"/>
  <c r="U237" i="4" s="1"/>
  <c r="Y237" i="4"/>
  <c r="AC237" i="4"/>
  <c r="Q241" i="4"/>
  <c r="U241" i="4" s="1"/>
  <c r="Y241" i="4"/>
  <c r="AC241" i="4"/>
  <c r="Q245" i="4"/>
  <c r="U245" i="4" s="1"/>
  <c r="Y245" i="4"/>
  <c r="AC245" i="4"/>
  <c r="AI254" i="4"/>
  <c r="AE254" i="4"/>
  <c r="AA254" i="4"/>
  <c r="W254" i="4"/>
  <c r="O254" i="4"/>
  <c r="S254" i="4" s="1"/>
  <c r="R254" i="4"/>
  <c r="X254" i="4"/>
  <c r="AC254" i="4"/>
  <c r="AH254" i="4"/>
  <c r="AF259" i="4"/>
  <c r="AB259" i="4"/>
  <c r="X259" i="4"/>
  <c r="R259" i="4"/>
  <c r="W259" i="4"/>
  <c r="AC259" i="4"/>
  <c r="AH259" i="4"/>
  <c r="AH261" i="4"/>
  <c r="Z261" i="4"/>
  <c r="R261" i="4"/>
  <c r="Q261" i="4"/>
  <c r="U261" i="4" s="1"/>
  <c r="W261" i="4"/>
  <c r="AB261" i="4"/>
  <c r="AG261" i="4"/>
  <c r="Z276" i="4"/>
  <c r="AB276" i="4"/>
  <c r="AF279" i="4"/>
  <c r="AB279" i="4"/>
  <c r="X279" i="4"/>
  <c r="AI279" i="4"/>
  <c r="Y279" i="4"/>
  <c r="R279" i="4"/>
  <c r="Z279" i="4"/>
  <c r="AG279" i="4"/>
  <c r="AF283" i="4"/>
  <c r="AB283" i="4"/>
  <c r="X283" i="4"/>
  <c r="AE283" i="4"/>
  <c r="Z283" i="4"/>
  <c r="O283" i="4"/>
  <c r="S283" i="4" s="1"/>
  <c r="AA283" i="4"/>
  <c r="AH283" i="4"/>
  <c r="Q252" i="4"/>
  <c r="U252" i="4" s="1"/>
  <c r="Y252" i="4"/>
  <c r="AC252" i="4"/>
  <c r="Q256" i="4"/>
  <c r="U256" i="4" s="1"/>
  <c r="Y256" i="4"/>
  <c r="AC256" i="4"/>
  <c r="Q260" i="4"/>
  <c r="U260" i="4" s="1"/>
  <c r="Y260" i="4"/>
  <c r="AC260" i="4"/>
  <c r="Q264" i="4"/>
  <c r="U264" i="4" s="1"/>
  <c r="Y264" i="4"/>
  <c r="AC264" i="4"/>
  <c r="Q269" i="4"/>
  <c r="U269" i="4" s="1"/>
  <c r="Y269" i="4"/>
  <c r="AC269" i="4"/>
  <c r="AF275" i="4"/>
  <c r="AB275" i="4"/>
  <c r="X275" i="4"/>
  <c r="R275" i="4"/>
  <c r="W275" i="4"/>
  <c r="AC275" i="4"/>
  <c r="AH275" i="4"/>
  <c r="AH277" i="4"/>
  <c r="Z277" i="4"/>
  <c r="R277" i="4"/>
  <c r="Q277" i="4"/>
  <c r="U277" i="4" s="1"/>
  <c r="W277" i="4"/>
  <c r="AB277" i="4"/>
  <c r="AG277" i="4"/>
  <c r="AI286" i="4"/>
  <c r="AE286" i="4"/>
  <c r="AA286" i="4"/>
  <c r="W286" i="4"/>
  <c r="O286" i="4"/>
  <c r="S286" i="4" s="1"/>
  <c r="R286" i="4"/>
  <c r="X286" i="4"/>
  <c r="AC286" i="4"/>
  <c r="AH286" i="4"/>
  <c r="Q272" i="4"/>
  <c r="U272" i="4" s="1"/>
  <c r="Y272" i="4"/>
  <c r="AC272" i="4"/>
  <c r="Q276" i="4"/>
  <c r="U276" i="4" s="1"/>
  <c r="Y276" i="4"/>
  <c r="AC276" i="4"/>
  <c r="Q280" i="4"/>
  <c r="U280" i="4" s="1"/>
  <c r="Y280" i="4"/>
  <c r="AC280" i="4"/>
  <c r="Q284" i="4"/>
  <c r="U284" i="4" s="1"/>
  <c r="Y284" i="4"/>
  <c r="AC284" i="4"/>
  <c r="V165" i="4" l="1"/>
  <c r="V42" i="4"/>
  <c r="T282" i="4"/>
  <c r="V283" i="4"/>
  <c r="T271" i="4"/>
  <c r="T215" i="4"/>
  <c r="V212" i="4"/>
  <c r="V194" i="4"/>
  <c r="V190" i="4"/>
  <c r="V164" i="4"/>
  <c r="T156" i="4"/>
  <c r="V75" i="4"/>
  <c r="T168" i="4"/>
  <c r="T152" i="4"/>
  <c r="V203" i="4"/>
  <c r="V149" i="4"/>
  <c r="V55" i="4"/>
  <c r="V50" i="4"/>
  <c r="V47" i="4"/>
  <c r="V46" i="4"/>
  <c r="V39" i="4"/>
  <c r="V30" i="4"/>
  <c r="T11" i="4"/>
  <c r="V264" i="4"/>
  <c r="V260" i="4"/>
  <c r="T232" i="4"/>
  <c r="V141" i="4"/>
  <c r="T211" i="4"/>
  <c r="T70" i="4"/>
  <c r="T82" i="4"/>
  <c r="V59" i="4"/>
  <c r="V35" i="4"/>
  <c r="V33" i="4"/>
  <c r="V26" i="4"/>
  <c r="V78" i="4"/>
  <c r="T221" i="4"/>
  <c r="V117" i="4"/>
  <c r="V137" i="4"/>
  <c r="T137" i="4"/>
  <c r="T124" i="4"/>
  <c r="V124" i="4"/>
  <c r="V272" i="4"/>
  <c r="T272" i="4"/>
  <c r="V120" i="4"/>
  <c r="T120" i="4"/>
  <c r="V256" i="4"/>
  <c r="T256" i="4"/>
  <c r="T236" i="4"/>
  <c r="V236" i="4"/>
  <c r="V218" i="4"/>
  <c r="T218" i="4"/>
  <c r="T207" i="4"/>
  <c r="V207" i="4"/>
  <c r="V238" i="4"/>
  <c r="T238" i="4"/>
  <c r="V179" i="4"/>
  <c r="T179" i="4"/>
  <c r="V162" i="4"/>
  <c r="T162" i="4"/>
  <c r="V202" i="4"/>
  <c r="T202" i="4"/>
  <c r="V118" i="4"/>
  <c r="T118" i="4"/>
  <c r="V101" i="4"/>
  <c r="T101" i="4"/>
  <c r="V93" i="4"/>
  <c r="T93" i="4"/>
  <c r="V76" i="4"/>
  <c r="T76" i="4"/>
  <c r="V52" i="4"/>
  <c r="T52" i="4"/>
  <c r="V36" i="4"/>
  <c r="T36" i="4"/>
  <c r="V129" i="4"/>
  <c r="T129" i="4"/>
  <c r="T144" i="4"/>
  <c r="V144" i="4"/>
  <c r="T116" i="4"/>
  <c r="V116" i="4"/>
  <c r="T99" i="4"/>
  <c r="V99" i="4"/>
  <c r="V53" i="4"/>
  <c r="T53" i="4"/>
  <c r="V28" i="4"/>
  <c r="T28" i="4"/>
  <c r="T148" i="4"/>
  <c r="V148" i="4"/>
  <c r="T100" i="4"/>
  <c r="V100" i="4"/>
  <c r="T83" i="4"/>
  <c r="V83" i="4"/>
  <c r="T14" i="4"/>
  <c r="V14" i="4"/>
  <c r="T90" i="4"/>
  <c r="V90" i="4"/>
  <c r="T286" i="4"/>
  <c r="V286" i="4"/>
  <c r="V261" i="4"/>
  <c r="T261" i="4"/>
  <c r="V273" i="4"/>
  <c r="T273" i="4"/>
  <c r="V253" i="4"/>
  <c r="T253" i="4"/>
  <c r="T240" i="4"/>
  <c r="V240" i="4"/>
  <c r="T235" i="4"/>
  <c r="V235" i="4"/>
  <c r="V284" i="4"/>
  <c r="T284" i="4"/>
  <c r="V269" i="4"/>
  <c r="T269" i="4"/>
  <c r="V250" i="4"/>
  <c r="T250" i="4"/>
  <c r="V230" i="4"/>
  <c r="T230" i="4"/>
  <c r="T228" i="4"/>
  <c r="V228" i="4"/>
  <c r="V209" i="4"/>
  <c r="T209" i="4"/>
  <c r="T241" i="4"/>
  <c r="V241" i="4"/>
  <c r="T195" i="4"/>
  <c r="V195" i="4"/>
  <c r="T187" i="4"/>
  <c r="V187" i="4"/>
  <c r="T178" i="4"/>
  <c r="V178" i="4"/>
  <c r="T169" i="4"/>
  <c r="V169" i="4"/>
  <c r="T140" i="4"/>
  <c r="V140" i="4"/>
  <c r="V155" i="4"/>
  <c r="T155" i="4"/>
  <c r="V132" i="4"/>
  <c r="T132" i="4"/>
  <c r="V151" i="4"/>
  <c r="T151" i="4"/>
  <c r="V21" i="4"/>
  <c r="T21" i="4"/>
  <c r="V23" i="4"/>
  <c r="T23" i="4"/>
  <c r="T87" i="4"/>
  <c r="V87" i="4"/>
  <c r="V184" i="4"/>
  <c r="T184" i="4"/>
  <c r="V213" i="4"/>
  <c r="T213" i="4"/>
  <c r="T210" i="4"/>
  <c r="V210" i="4"/>
  <c r="V142" i="4"/>
  <c r="T142" i="4"/>
  <c r="T123" i="4"/>
  <c r="V123" i="4"/>
  <c r="V113" i="4"/>
  <c r="T113" i="4"/>
  <c r="V105" i="4"/>
  <c r="T105" i="4"/>
  <c r="V97" i="4"/>
  <c r="T97" i="4"/>
  <c r="V88" i="4"/>
  <c r="T88" i="4"/>
  <c r="V80" i="4"/>
  <c r="T80" i="4"/>
  <c r="V72" i="4"/>
  <c r="T72" i="4"/>
  <c r="V64" i="4"/>
  <c r="T64" i="4"/>
  <c r="V56" i="4"/>
  <c r="T56" i="4"/>
  <c r="V48" i="4"/>
  <c r="T48" i="4"/>
  <c r="V40" i="4"/>
  <c r="T40" i="4"/>
  <c r="V31" i="4"/>
  <c r="T31" i="4"/>
  <c r="T139" i="4"/>
  <c r="V139" i="4"/>
  <c r="V130" i="4"/>
  <c r="T130" i="4"/>
  <c r="T131" i="4"/>
  <c r="V131" i="4"/>
  <c r="T108" i="4"/>
  <c r="V108" i="4"/>
  <c r="T96" i="4"/>
  <c r="V96" i="4"/>
  <c r="V16" i="4"/>
  <c r="T16" i="4"/>
  <c r="T19" i="4"/>
  <c r="V19" i="4"/>
  <c r="V128" i="4"/>
  <c r="T128" i="4"/>
  <c r="T112" i="4"/>
  <c r="V112" i="4"/>
  <c r="T103" i="4"/>
  <c r="V103" i="4"/>
  <c r="V22" i="4"/>
  <c r="T22" i="4"/>
  <c r="V32" i="4"/>
  <c r="T32" i="4"/>
  <c r="V24" i="4"/>
  <c r="T24" i="4"/>
  <c r="T20" i="4"/>
  <c r="V20" i="4"/>
  <c r="V143" i="4"/>
  <c r="T143" i="4"/>
  <c r="V138" i="4"/>
  <c r="T138" i="4"/>
  <c r="T74" i="4"/>
  <c r="V74" i="4"/>
  <c r="T259" i="4"/>
  <c r="V259" i="4"/>
  <c r="V254" i="4"/>
  <c r="T254" i="4"/>
  <c r="T263" i="4"/>
  <c r="V263" i="4"/>
  <c r="V285" i="4"/>
  <c r="T285" i="4"/>
  <c r="T274" i="4"/>
  <c r="V274" i="4"/>
  <c r="T243" i="4"/>
  <c r="V243" i="4"/>
  <c r="V222" i="4"/>
  <c r="T222" i="4"/>
  <c r="V196" i="4"/>
  <c r="T196" i="4"/>
  <c r="V188" i="4"/>
  <c r="T188" i="4"/>
  <c r="V170" i="4"/>
  <c r="T170" i="4"/>
  <c r="V154" i="4"/>
  <c r="T154" i="4"/>
  <c r="V146" i="4"/>
  <c r="T146" i="4"/>
  <c r="V109" i="4"/>
  <c r="T109" i="4"/>
  <c r="V84" i="4"/>
  <c r="T84" i="4"/>
  <c r="V68" i="4"/>
  <c r="T68" i="4"/>
  <c r="V60" i="4"/>
  <c r="T60" i="4"/>
  <c r="V44" i="4"/>
  <c r="T44" i="4"/>
  <c r="V27" i="4"/>
  <c r="T27" i="4"/>
  <c r="V134" i="4"/>
  <c r="T134" i="4"/>
  <c r="T136" i="4"/>
  <c r="V136" i="4"/>
  <c r="T13" i="4"/>
  <c r="V13" i="4"/>
  <c r="T275" i="4"/>
  <c r="V275" i="4"/>
  <c r="V242" i="4"/>
  <c r="T242" i="4"/>
  <c r="T224" i="4"/>
  <c r="V224" i="4"/>
  <c r="V219" i="4"/>
  <c r="T219" i="4"/>
  <c r="T239" i="4"/>
  <c r="V239" i="4"/>
  <c r="V257" i="4"/>
  <c r="T257" i="4"/>
  <c r="V217" i="4"/>
  <c r="T217" i="4"/>
  <c r="V192" i="4"/>
  <c r="T192" i="4"/>
  <c r="V175" i="4"/>
  <c r="T175" i="4"/>
  <c r="V166" i="4"/>
  <c r="T166" i="4"/>
  <c r="V158" i="4"/>
  <c r="T158" i="4"/>
  <c r="V150" i="4"/>
  <c r="T150" i="4"/>
  <c r="V247" i="4"/>
  <c r="T247" i="4"/>
  <c r="V277" i="4"/>
  <c r="T277" i="4"/>
  <c r="T279" i="4"/>
  <c r="V279" i="4"/>
  <c r="V226" i="4"/>
  <c r="T226" i="4"/>
  <c r="T258" i="4"/>
  <c r="V258" i="4"/>
  <c r="V249" i="4"/>
  <c r="T249" i="4"/>
  <c r="V246" i="4"/>
  <c r="T246" i="4"/>
  <c r="V252" i="4"/>
  <c r="T252" i="4"/>
  <c r="V281" i="4"/>
  <c r="T281" i="4"/>
  <c r="V270" i="4"/>
  <c r="T270" i="4"/>
  <c r="T268" i="4"/>
  <c r="V268" i="4"/>
  <c r="V233" i="4"/>
  <c r="T233" i="4"/>
  <c r="T223" i="4"/>
  <c r="V223" i="4"/>
  <c r="T200" i="4"/>
  <c r="V200" i="4"/>
  <c r="V266" i="4"/>
  <c r="T266" i="4"/>
  <c r="V234" i="4"/>
  <c r="T234" i="4"/>
  <c r="V229" i="4"/>
  <c r="T229" i="4"/>
  <c r="V214" i="4"/>
  <c r="T214" i="4"/>
  <c r="V197" i="4"/>
  <c r="T197" i="4"/>
  <c r="V193" i="4"/>
  <c r="T193" i="4"/>
  <c r="V189" i="4"/>
  <c r="T189" i="4"/>
  <c r="V185" i="4"/>
  <c r="T185" i="4"/>
  <c r="V180" i="4"/>
  <c r="T180" i="4"/>
  <c r="V176" i="4"/>
  <c r="T176" i="4"/>
  <c r="V171" i="4"/>
  <c r="T171" i="4"/>
  <c r="T204" i="4"/>
  <c r="V204" i="4"/>
  <c r="T191" i="4"/>
  <c r="V191" i="4"/>
  <c r="T183" i="4"/>
  <c r="V183" i="4"/>
  <c r="T174" i="4"/>
  <c r="V174" i="4"/>
  <c r="V135" i="4"/>
  <c r="T135" i="4"/>
  <c r="V125" i="4"/>
  <c r="T125" i="4"/>
  <c r="V205" i="4"/>
  <c r="T205" i="4"/>
  <c r="T127" i="4"/>
  <c r="V127" i="4"/>
  <c r="T122" i="4"/>
  <c r="V122" i="4"/>
  <c r="V231" i="4"/>
  <c r="T231" i="4"/>
  <c r="V167" i="4"/>
  <c r="T167" i="4"/>
  <c r="V163" i="4"/>
  <c r="T163" i="4"/>
  <c r="T206" i="4"/>
  <c r="V206" i="4"/>
  <c r="V147" i="4"/>
  <c r="T147" i="4"/>
  <c r="V121" i="4"/>
  <c r="T121" i="4"/>
  <c r="V115" i="4"/>
  <c r="T115" i="4"/>
  <c r="V110" i="4"/>
  <c r="T110" i="4"/>
  <c r="V106" i="4"/>
  <c r="T106" i="4"/>
  <c r="V102" i="4"/>
  <c r="T102" i="4"/>
  <c r="V98" i="4"/>
  <c r="T98" i="4"/>
  <c r="V94" i="4"/>
  <c r="T94" i="4"/>
  <c r="V89" i="4"/>
  <c r="T89" i="4"/>
  <c r="V85" i="4"/>
  <c r="T85" i="4"/>
  <c r="V81" i="4"/>
  <c r="T81" i="4"/>
  <c r="V77" i="4"/>
  <c r="T77" i="4"/>
  <c r="V73" i="4"/>
  <c r="T73" i="4"/>
  <c r="V69" i="4"/>
  <c r="T69" i="4"/>
  <c r="V65" i="4"/>
  <c r="T65" i="4"/>
  <c r="T107" i="4"/>
  <c r="V107" i="4"/>
  <c r="T79" i="4"/>
  <c r="V79" i="4"/>
  <c r="T63" i="4"/>
  <c r="V63" i="4"/>
  <c r="V12" i="4"/>
  <c r="T12" i="4"/>
  <c r="T71" i="4"/>
  <c r="V71" i="4"/>
  <c r="V61" i="4"/>
  <c r="T61" i="4"/>
  <c r="V49" i="4"/>
  <c r="T49" i="4"/>
  <c r="V41" i="4"/>
  <c r="T41" i="4"/>
  <c r="V280" i="4"/>
  <c r="T280" i="4"/>
  <c r="V159" i="4"/>
  <c r="T159" i="4"/>
  <c r="T111" i="4"/>
  <c r="V111" i="4"/>
  <c r="T67" i="4"/>
  <c r="V67" i="4"/>
  <c r="V17" i="4"/>
  <c r="T17" i="4"/>
  <c r="V57" i="4"/>
  <c r="T57" i="4"/>
  <c r="V45" i="4"/>
  <c r="T45" i="4"/>
  <c r="V37" i="4"/>
  <c r="T37" i="4"/>
  <c r="T104" i="4"/>
  <c r="V104" i="4"/>
</calcChain>
</file>

<file path=xl/sharedStrings.xml><?xml version="1.0" encoding="utf-8"?>
<sst xmlns="http://schemas.openxmlformats.org/spreadsheetml/2006/main" count="1163" uniqueCount="708">
  <si>
    <t>ردیف</t>
  </si>
  <si>
    <t xml:space="preserve"> کد</t>
  </si>
  <si>
    <t>عنوان خدمت</t>
  </si>
  <si>
    <t>D1120</t>
  </si>
  <si>
    <t>پروفيلاكسي-كودك</t>
  </si>
  <si>
    <t>D1206</t>
  </si>
  <si>
    <t>کاربرد موضعی وارنیش فلوراید</t>
  </si>
  <si>
    <t>D1208</t>
  </si>
  <si>
    <t xml:space="preserve">کاربرد موضعی فلوراید به جز  وارنیش </t>
  </si>
  <si>
    <t>D1330</t>
  </si>
  <si>
    <t xml:space="preserve">دستورات بهداشت دهان </t>
  </si>
  <si>
    <t>D1351</t>
  </si>
  <si>
    <t>D1352</t>
  </si>
  <si>
    <t>D1353</t>
  </si>
  <si>
    <t>ترمیم یا تعمیر سیلانت موجود روی دندان-به ازا هر دندان</t>
  </si>
  <si>
    <t>D1510</t>
  </si>
  <si>
    <t>فضا نگهدار ثابت-یک طرفه</t>
  </si>
  <si>
    <t>D1516</t>
  </si>
  <si>
    <t xml:space="preserve">فضا نگهدار ثابت، دو طرفه، ماکسیلاری </t>
  </si>
  <si>
    <t>D1517</t>
  </si>
  <si>
    <t xml:space="preserve">فضا نگهدار ثابت، دو طرفه، مندیبولار </t>
  </si>
  <si>
    <t>D1520</t>
  </si>
  <si>
    <t>فضا نگهدار متحرک-یک طرفه</t>
  </si>
  <si>
    <t>D1526</t>
  </si>
  <si>
    <t>فضا نگهدار متحرک-دو طرفه، ماکسیلاری</t>
  </si>
  <si>
    <t>D1527</t>
  </si>
  <si>
    <t>فضا نگهدار متحرک-دو طرفه، مندیبولار</t>
  </si>
  <si>
    <t>D1575</t>
  </si>
  <si>
    <t>D2140</t>
  </si>
  <si>
    <t>آمالگام-یک سطحی دندان‌های شیری یا دائمی</t>
  </si>
  <si>
    <t>D2150</t>
  </si>
  <si>
    <t>آمالگام-دو سطحی دندان‌های شیری یا دائمی</t>
  </si>
  <si>
    <t>D2160</t>
  </si>
  <si>
    <t>آمالگام-سه سطحی دندان‌های شیری یا دائمی</t>
  </si>
  <si>
    <t>D2161</t>
  </si>
  <si>
    <t>آمالگام-چهار سطحی یا بیشتر دندان‌های شیری یا دائمی</t>
  </si>
  <si>
    <t>D2330</t>
  </si>
  <si>
    <t>کامپوزیت رزینی-یک سطحی قدامي</t>
  </si>
  <si>
    <t>D2331</t>
  </si>
  <si>
    <t>کامپوزیت رزینی-دو سطحی قدامي</t>
  </si>
  <si>
    <t>D2332</t>
  </si>
  <si>
    <t>کامپوزیت رزینی-سه سطحی قدامي</t>
  </si>
  <si>
    <t>D2335</t>
  </si>
  <si>
    <t>کامپوزیت رزینی-چهار سطحی یا بیشتر یا شامل زاویه اینسایزال قدامي</t>
  </si>
  <si>
    <t>D2391</t>
  </si>
  <si>
    <t>کامپوزیت رزینی-یک سطحی خلفي</t>
  </si>
  <si>
    <t>D2392</t>
  </si>
  <si>
    <t>کامپوزیت رزینی-دو سطحی خلفي</t>
  </si>
  <si>
    <t>D2393</t>
  </si>
  <si>
    <t>کامپوزیت رزینی-سه سطحی خلفي</t>
  </si>
  <si>
    <t>D2394</t>
  </si>
  <si>
    <t>کامپوزیت رزینی-چهار سطحی یا بیشتر خلفي</t>
  </si>
  <si>
    <t>D2510</t>
  </si>
  <si>
    <t>اینله فلزی-یک سطحی</t>
  </si>
  <si>
    <t>D2520</t>
  </si>
  <si>
    <t>اینله فلزی-دو سطحی</t>
  </si>
  <si>
    <t>D2530</t>
  </si>
  <si>
    <t>اینله فلزی-سه سطحی یا بیشتر</t>
  </si>
  <si>
    <t>D2542</t>
  </si>
  <si>
    <t>انله فلزی-دو سطحی</t>
  </si>
  <si>
    <t>D2543</t>
  </si>
  <si>
    <t xml:space="preserve">انله فلزی-سه سطحی </t>
  </si>
  <si>
    <t>D2544</t>
  </si>
  <si>
    <t>انله فلزی-چهار سطحی یا بیشتر</t>
  </si>
  <si>
    <t>D2610</t>
  </si>
  <si>
    <t>اینله - پرسلن/سرامیک-یک سطحی</t>
  </si>
  <si>
    <t>D2620</t>
  </si>
  <si>
    <t>اینله پرسلن/سرامیک-دو سطحی</t>
  </si>
  <si>
    <t>D2630</t>
  </si>
  <si>
    <t>اینله پرسلن/سرامیک-سه سطحی یا بیشتر</t>
  </si>
  <si>
    <t>D2642</t>
  </si>
  <si>
    <t>انله پرسلن/سرامیک-دو سطحی</t>
  </si>
  <si>
    <t>D2643</t>
  </si>
  <si>
    <t xml:space="preserve">انله پرسلن/سرامیک-سه سطحی </t>
  </si>
  <si>
    <t>D2644</t>
  </si>
  <si>
    <t>انله پرسلن/سرامیک-چهار سطحی یا بیشتر</t>
  </si>
  <si>
    <t>D2650</t>
  </si>
  <si>
    <t>اینله کامپوزیت رزینی-یک سطحی</t>
  </si>
  <si>
    <t>D2651</t>
  </si>
  <si>
    <t>اینله کامپوزیت رزینی-دو سطحی</t>
  </si>
  <si>
    <t>D2652</t>
  </si>
  <si>
    <t>اینله کامپوزیت رزینی-سه سطحی یا بیشتر</t>
  </si>
  <si>
    <t>D2662</t>
  </si>
  <si>
    <t>انله کامپوزیت رزینی-دو سطحی</t>
  </si>
  <si>
    <t>D2663</t>
  </si>
  <si>
    <t>انله کامپوزیت رزینی-سه سطحی</t>
  </si>
  <si>
    <t>D2664</t>
  </si>
  <si>
    <t>انله کامپوزیت رزینی-چهار سطحی یا بیشتر</t>
  </si>
  <si>
    <t>D2740</t>
  </si>
  <si>
    <t>روکش-پرسلن یا سرامیک</t>
  </si>
  <si>
    <t>D2751</t>
  </si>
  <si>
    <t>D2752</t>
  </si>
  <si>
    <t>D2791</t>
  </si>
  <si>
    <t>روکش-تمام ریختگی غالباْ بيس متال</t>
  </si>
  <si>
    <t>D2915</t>
  </si>
  <si>
    <t xml:space="preserve">سمان یا باند مجدد پست و کور ساخته شده بصورت غیرمستقیم یا پیش ساخته </t>
  </si>
  <si>
    <t>D2920</t>
  </si>
  <si>
    <t>سمان یا باند مجدد روکش</t>
  </si>
  <si>
    <t>D2930</t>
  </si>
  <si>
    <t>D2931</t>
  </si>
  <si>
    <t>D2950</t>
  </si>
  <si>
    <t>D2951</t>
  </si>
  <si>
    <t>D2952</t>
  </si>
  <si>
    <t>پست و كور (پست ریختگی)</t>
  </si>
  <si>
    <t>D2955</t>
  </si>
  <si>
    <t xml:space="preserve">درآوردن پست </t>
  </si>
  <si>
    <t>D2960</t>
  </si>
  <si>
    <t>ونیر لبیال (لامینیت رزینی)-داخل مطب</t>
  </si>
  <si>
    <t>D2961</t>
  </si>
  <si>
    <t>ونیر لبیال (لامینیت رزینی)-لابراتوری</t>
  </si>
  <si>
    <t>D2962</t>
  </si>
  <si>
    <t>ونیر لبیال (لامینیت پرسلني)-لابراتوری</t>
  </si>
  <si>
    <t>D2975</t>
  </si>
  <si>
    <t>کوپینگ</t>
  </si>
  <si>
    <t>D2980</t>
  </si>
  <si>
    <t>ترمیم روکش، که به دلیل شکست ماده ترمیم، ضرورت پیدا کرده است</t>
  </si>
  <si>
    <t>D2983</t>
  </si>
  <si>
    <t>ترمیم ونیر، که به دلیل شکست ماده ترمیم، ضرورت پیدا کرده است</t>
  </si>
  <si>
    <t>D3110</t>
  </si>
  <si>
    <t>D3120</t>
  </si>
  <si>
    <t>D3220</t>
  </si>
  <si>
    <t>پالپوتومی درمانی (جدا از ترمیم نهایی)-برداشت پالپ کرونالی تر از محل اتصال عاج و سمان و کاربرد ماده درمانی</t>
  </si>
  <si>
    <t>D3222</t>
  </si>
  <si>
    <t>پالپوتومی ناکامل جهت اپکسوژنزـ دندان دائمی با رشد ناقص ریشه</t>
  </si>
  <si>
    <t>D3230</t>
  </si>
  <si>
    <t>درمان پالپ یا پرکردگی قابل جذب-دندان قدامي، شیری جدا از ترمیم نهایی (پالپکتومی شیری قدامی)</t>
  </si>
  <si>
    <t>D3240</t>
  </si>
  <si>
    <t>درمان پالپ (ترمیم قابل جذب)ـ دندان خلفی شیری (جدا از ترمیم نهایی)</t>
  </si>
  <si>
    <t>D3310</t>
  </si>
  <si>
    <t>درمان اندو-دندان قدامي جدا از ترمیم نهایی</t>
  </si>
  <si>
    <t>D3320</t>
  </si>
  <si>
    <t>درمان اندو-دندان پره مولر جدا از ترمیم نهایی</t>
  </si>
  <si>
    <t>D3330</t>
  </si>
  <si>
    <t>درمان اندو-دندان مولر جدا از ترمیم نهایی</t>
  </si>
  <si>
    <t>D3333</t>
  </si>
  <si>
    <t>ترمیم داخلی ریشه در ضایعات-  پرفوراسیون</t>
  </si>
  <si>
    <t>D3346</t>
  </si>
  <si>
    <t>درمان مجدد دندانی که قبلا درمان ریشه شده-قدامي</t>
  </si>
  <si>
    <t>D3347</t>
  </si>
  <si>
    <t>درمان مجدد دندانی که قبلا درمان ریشه شده-پره مولر</t>
  </si>
  <si>
    <t>D3348</t>
  </si>
  <si>
    <t>درمان مجدد دندانی که قبلا درمان ریشه شده-مولر</t>
  </si>
  <si>
    <t>D3351</t>
  </si>
  <si>
    <t>اپکسیفیکاسیون/کلسیفیکاسیون مجددـ جلسه اول (بستن انتهای ریشه/ ترمیم کلسیفیک پرفوراسیونها، تحلیل ریشه و غیره)</t>
  </si>
  <si>
    <t>D3352</t>
  </si>
  <si>
    <t>اپکسیفیکاسیون/ کلسیفیکاسیون مجدد ـ جایگذاری ماده درمانی موقت</t>
  </si>
  <si>
    <t>D3353</t>
  </si>
  <si>
    <t>اپکسیفیکاسیون/ كلسيفيكاسیون مجدد - جلسه آخر (شامل درمان کامل ریشه-  - بستن انتهای ریشه/ ترمیم کلسیفیک پرفوراسيون‌ها، تحلیل ریشه و غیره)</t>
  </si>
  <si>
    <t>D3410</t>
  </si>
  <si>
    <t>قطع نوک ریشه یا اپیکواکتومی-قدامي</t>
  </si>
  <si>
    <t>D3421</t>
  </si>
  <si>
    <t>قطع نوک ریشه یا اپیکواکتومی پره مولر ریشه اول</t>
  </si>
  <si>
    <t>D3425</t>
  </si>
  <si>
    <t>قطع نوك ریشه یا اپیکواکتومی مولر ریشه اول</t>
  </si>
  <si>
    <t>D3426</t>
  </si>
  <si>
    <t>قطع نوك ريشه یا اپیکواکتومی هر ريشه اضافي</t>
  </si>
  <si>
    <t>D3430</t>
  </si>
  <si>
    <t xml:space="preserve">جايگذاري مواد پركردگي از انتهاي ريشه یا رتروگراد-به ازاء هر ريشه </t>
  </si>
  <si>
    <t>D3450</t>
  </si>
  <si>
    <t>قطع كامل ريشه-به ازاء هر ريشه (آمپوتاسیون)</t>
  </si>
  <si>
    <t>D3920</t>
  </si>
  <si>
    <t xml:space="preserve"> دونیم‌سازی دندان (همی سکشن)</t>
  </si>
  <si>
    <t>D4210</t>
  </si>
  <si>
    <t>ژنژيوكتومي يا ژنژيوپلاستي-چهار دندان مجاور يا بيشتر يا فضاهاي محدود به دندان در هر كوادرانت</t>
  </si>
  <si>
    <t>D4211</t>
  </si>
  <si>
    <t>ژنژیوکتومی یا ژنژیوپلاستی-یک تا سه دندان هم جوار یا فضاهای محدود به دندان در هر كوادرانت</t>
  </si>
  <si>
    <t>D4212</t>
  </si>
  <si>
    <t>ژنژیوکتومی یا ژنژیوپلاستی جهت دسترسی درمانگر برای انجام درمان‌های ترمیمی-به ازاء هر دندان</t>
  </si>
  <si>
    <t>D4240</t>
  </si>
  <si>
    <t>فلپ ژنژيوال-چهار دندان هم جوار یا بیشتر یا فضاهای محدود به دندان در هر كوادرانت</t>
  </si>
  <si>
    <t>D4241</t>
  </si>
  <si>
    <t>فلپ ژنژيوال-یک تا سه دندان هم جوار یا بیشتر یا فضاهای محدود به دندان در هر كوادرانت</t>
  </si>
  <si>
    <t>D4249</t>
  </si>
  <si>
    <t>افزایش طول تاج کلینیکی-بافت سخت</t>
  </si>
  <si>
    <t>D4263</t>
  </si>
  <si>
    <t>پیوند جایگزینی استخوان-اولین موضع در كوادرانت</t>
  </si>
  <si>
    <t>D4264</t>
  </si>
  <si>
    <t>پیوند جایگزینی استخوان-هر موضع اضافی در كوادرانت</t>
  </si>
  <si>
    <t>D4265</t>
  </si>
  <si>
    <t>کاربرد مواد بيولوژيك جهت کمک به رژنراسیون بافت نرم و استخوان</t>
  </si>
  <si>
    <t>D4266</t>
  </si>
  <si>
    <t>رژنراسيون هدایت شده بافتي- غشای قابل جذب، به ازای هر موضع</t>
  </si>
  <si>
    <t>D4270</t>
  </si>
  <si>
    <t>پروسه پیوند بافت نرم پایه دار</t>
  </si>
  <si>
    <t>D4274</t>
  </si>
  <si>
    <t>پروسه وج مزیال/دیستال، تک دندان (زمانی که به همراه پروسه های جراحی در همان ناحیه آناتومیکال انجام نمی شود)</t>
  </si>
  <si>
    <t>D4277</t>
  </si>
  <si>
    <t>پیوند آزاد بدون پایه بافت نرم-اولین دندان یا موقعیت دندانی در فضای بی‌دندانی</t>
  </si>
  <si>
    <t>D4278</t>
  </si>
  <si>
    <t>پروسه پیوند بافت نرم آزاد (شامل موضع جراحی گیرنده و دهنده) هر دندان، ایمپلنت، یا فضای بی دندانی اضافه در همان محل پیوند</t>
  </si>
  <si>
    <t>D4321</t>
  </si>
  <si>
    <t>اسپلینت موقت ـ خارج تاجی</t>
  </si>
  <si>
    <t xml:space="preserve">جرم گیری در حضور التهاب متوسط یا شدید عمومی_ تمام دهان پس از بررسی دهانی </t>
  </si>
  <si>
    <t>D5110</t>
  </si>
  <si>
    <t>دنچر کامل ماکسیلا</t>
  </si>
  <si>
    <t>D5120</t>
  </si>
  <si>
    <t>دنچر کامل مندیبل</t>
  </si>
  <si>
    <t>D5130</t>
  </si>
  <si>
    <t>دنچر فوری، ماکسیلا</t>
  </si>
  <si>
    <t>D5140</t>
  </si>
  <si>
    <t>دنچر فوری، مندبیل</t>
  </si>
  <si>
    <t>D5211</t>
  </si>
  <si>
    <t>پروتز پارسیل  ماکسیلاـ با بيس رزینی (شامل هرگونه کلاسپ  یا موارد گیر، رست ها و دندانها)</t>
  </si>
  <si>
    <t>D5212</t>
  </si>
  <si>
    <t>پروتز پارسیل  مندیبل-با بيس رزینی (شامل هرگونه کلاسپ یا موارد گیر، رست ها و دندانها)</t>
  </si>
  <si>
    <t>D5213</t>
  </si>
  <si>
    <t>پروتز پارسیل متحرک اصلی فک بالا-فريم فلزی ریختگی به همراه دنچر با بيس رزینی (شامل کلاسپ، رست و دندان معمولی) پارسیل کرم کبالت</t>
  </si>
  <si>
    <t>D5214</t>
  </si>
  <si>
    <t>پروتز پارسیل متحرک اصلی فک پایین-فريم فلزی ریختگی به همراه دنچر با بيس رزینی (شامل کلاسپ، رست و دندان معمولی) پارسیل کرم کبالت</t>
  </si>
  <si>
    <t>D5225</t>
  </si>
  <si>
    <t>پروتز پارسیل متحرک قابل انعطاف ماکسیلا (شامل هرگونه کلاسپ، رست و دندان معمولی)</t>
  </si>
  <si>
    <t>D5226</t>
  </si>
  <si>
    <t>پروتز پارسیل متحرک قابل انعطاف فک پایین (شامل هر گونه کلاسپ، رست و دندان‌های معمولی)</t>
  </si>
  <si>
    <t>D5511</t>
  </si>
  <si>
    <t>تعمیر بیس شکسته پروتز کامل، مندیبل</t>
  </si>
  <si>
    <t>D5512</t>
  </si>
  <si>
    <t>تعمیر بیس شکسته پروتز کامل، ماکسیلا</t>
  </si>
  <si>
    <t>D5520</t>
  </si>
  <si>
    <t>جایگزینی دندان‌های از دست داده یا شکسته-پروتز کامل(هر دندان)</t>
  </si>
  <si>
    <t>D5611</t>
  </si>
  <si>
    <t>تعمیر بیس شکسته پروتز پارسیل مندیبل</t>
  </si>
  <si>
    <t>D5612</t>
  </si>
  <si>
    <t>تعمیر بیس شکسته پروتز پارسیل ماکسیلا</t>
  </si>
  <si>
    <t>D5630</t>
  </si>
  <si>
    <t>تعمیر یا جایگزینی مواد ریتینر/كلاسپ شکسته به ازای هر دندان</t>
  </si>
  <si>
    <t>D5640</t>
  </si>
  <si>
    <t>جایگزینی دندان‌های شکسته پروتز پارسیل-به ازاء هر دندان</t>
  </si>
  <si>
    <t>D5650</t>
  </si>
  <si>
    <t>اضافه کردن دندان به دنچر پارسیل موجود</t>
  </si>
  <si>
    <t>D5660</t>
  </si>
  <si>
    <t>اضافه کردن كلاسپ به دنچر پارسیل موجود به ازای هر دندان</t>
  </si>
  <si>
    <t>D5670</t>
  </si>
  <si>
    <t>جایگزینی همه دندان‌ها و آکریل روی اسكلت فلزی (ماکسیلا)</t>
  </si>
  <si>
    <t>D5671</t>
  </si>
  <si>
    <t>جایگزینی همه دندان‌ها و آکریل روی اسكلت فلزی (مندیبل)</t>
  </si>
  <si>
    <t>D5710</t>
  </si>
  <si>
    <t>ري بيس دنچر کامل ماکسیلا</t>
  </si>
  <si>
    <t>D5711</t>
  </si>
  <si>
    <t>ري بيس دنچر کامل ماندیبل</t>
  </si>
  <si>
    <t>D5730</t>
  </si>
  <si>
    <t>ري لاين دنچر کامل ماکسیلا (داخل مطب)</t>
  </si>
  <si>
    <t>D5731</t>
  </si>
  <si>
    <t>ري لاين دنچر کامل مندیبل (داخل مطب)</t>
  </si>
  <si>
    <t>D5740</t>
  </si>
  <si>
    <t>ري لاين دنچر پارسیل ماکسیلا (داخل مطب)</t>
  </si>
  <si>
    <t>D5741</t>
  </si>
  <si>
    <t>ري لاين دنچر پارسیل مندیبل (داخل مطب)</t>
  </si>
  <si>
    <t>D5750</t>
  </si>
  <si>
    <t>ري لاين دنچر کامل ماکسیلا (داخل لابراتوار)</t>
  </si>
  <si>
    <t>D5751</t>
  </si>
  <si>
    <t>ري لاين دنچر کامل مندیبل (داخل لابراتوار)</t>
  </si>
  <si>
    <t>D5760</t>
  </si>
  <si>
    <t>ري لاين دنچر پارسیل ماکسیلا (داخل لابراتوار)</t>
  </si>
  <si>
    <t>D5761</t>
  </si>
  <si>
    <t>ري لاين دنچر پارسیل مندیبل (داخل لابراتوار)</t>
  </si>
  <si>
    <t>D5810</t>
  </si>
  <si>
    <t>دنچر کامل موقت (ماکسیلا)</t>
  </si>
  <si>
    <t>D5811</t>
  </si>
  <si>
    <t>دنچر کامل موقت (مندیبل)</t>
  </si>
  <si>
    <t>D5863</t>
  </si>
  <si>
    <t>اوردنچر-کامل ماکسیلا</t>
  </si>
  <si>
    <t>D5864</t>
  </si>
  <si>
    <t>اوردنچر-پارسیل ماکسیلا</t>
  </si>
  <si>
    <t>D5865</t>
  </si>
  <si>
    <t>اوردنچر-کامل مندیبل</t>
  </si>
  <si>
    <t>D5866</t>
  </si>
  <si>
    <t>اوردنچر-پارسیل مندیبل</t>
  </si>
  <si>
    <t>D5932</t>
  </si>
  <si>
    <t>پروتز پر کننده، نهایی (آبچوراتور)</t>
  </si>
  <si>
    <t>D5933</t>
  </si>
  <si>
    <t>پروتز پر کننده، تغییر و اصلاح</t>
  </si>
  <si>
    <t>D5951</t>
  </si>
  <si>
    <t>D5982</t>
  </si>
  <si>
    <t>استنت جراحی</t>
  </si>
  <si>
    <t>D5988</t>
  </si>
  <si>
    <t>اسپلینت جراحی</t>
  </si>
  <si>
    <t>D6010</t>
  </si>
  <si>
    <t xml:space="preserve">جايگذاري بدنه ايمپلنت با جراحي-ايمپلنت اندوستئال </t>
  </si>
  <si>
    <t>D6011</t>
  </si>
  <si>
    <t>مرحله دوم جراحی ایمپلنت</t>
  </si>
  <si>
    <t>D6013</t>
  </si>
  <si>
    <t>جایگذاری مینی ایمپلنت به روش جراحی</t>
  </si>
  <si>
    <t>D6052</t>
  </si>
  <si>
    <t>D6055</t>
  </si>
  <si>
    <t>D6058</t>
  </si>
  <si>
    <t>روکش سرامیک/ پرسلن متکی بر اباتمنت</t>
  </si>
  <si>
    <t>D6060</t>
  </si>
  <si>
    <t>D6061</t>
  </si>
  <si>
    <t>D6085</t>
  </si>
  <si>
    <t xml:space="preserve">روکش موقت ایمپلنت </t>
  </si>
  <si>
    <t>D6090</t>
  </si>
  <si>
    <t>تعمیر پروتز متكي بر ايمپلنت، با گزارش</t>
  </si>
  <si>
    <t>D6092</t>
  </si>
  <si>
    <t>سمان یا باند کردن مجدد روکش متكي بر ايمپلنت یا اباتمنت</t>
  </si>
  <si>
    <t>D6093</t>
  </si>
  <si>
    <t>سمان یا باند کردن مجدد دنچر پارسیل ثابت متكي بر ايمپلنت یا اباتمنت</t>
  </si>
  <si>
    <t>D6100</t>
  </si>
  <si>
    <t>درآوردن ايمپلنت، به همراه گزارش</t>
  </si>
  <si>
    <t>D6102</t>
  </si>
  <si>
    <t xml:space="preserve">دبریدمان و شکل دهی استخوان در نقص فضای پیرامون یک ایمپلنت و پاکسازی سطحی ایمپلنت اکسپوز شده، شامل ورود با فلپ و بستن </t>
  </si>
  <si>
    <t>D6103</t>
  </si>
  <si>
    <t>پیوند استخوان برای اصلاح و ترمیم نقط پیرامون ایمپلنت_ شامل ورود با فلپ و بستن نمی باشد</t>
  </si>
  <si>
    <t>D6104</t>
  </si>
  <si>
    <t>پیوند استخوان در زمان جایگذاری ایمپلنت</t>
  </si>
  <si>
    <t>D6110</t>
  </si>
  <si>
    <t>دنچر متحرک حمایت شونده توسط  ایمپلنت/اباتمنت برای قوس بی دندانی کامل_ماکسیلا</t>
  </si>
  <si>
    <t>D6111</t>
  </si>
  <si>
    <t>دنچر متحرک حمایت شونده توسط ایمپلنت/اباتمنت برای قوس بی دندانی کامل_مندیبل</t>
  </si>
  <si>
    <t>D6114</t>
  </si>
  <si>
    <t>دنچر ثابت حمایت شونده -  توسط ایمپلنت/اباتمنت برای قوس بی دندانی کامل_ماکسیلا</t>
  </si>
  <si>
    <t>D6115</t>
  </si>
  <si>
    <t>دنچر ثابت حمایت شونده  توسط ایمپلنت/اباتمنت برای قوس بی دندانی کامل_مندیبل</t>
  </si>
  <si>
    <t>D6241</t>
  </si>
  <si>
    <t>D6242</t>
  </si>
  <si>
    <t>پونتيک پرسلن با فلز نابل</t>
  </si>
  <si>
    <t>D6245</t>
  </si>
  <si>
    <t>پونتيك-پرسلن/سرامیک</t>
  </si>
  <si>
    <t>D6740</t>
  </si>
  <si>
    <t>ریتینر روکش-پرسلن یا سرامیک</t>
  </si>
  <si>
    <t>D6751</t>
  </si>
  <si>
    <t>D6752</t>
  </si>
  <si>
    <t>D6930</t>
  </si>
  <si>
    <t>سمان یا باند مجدد پروتز پارسیل ثابت</t>
  </si>
  <si>
    <t>D6980</t>
  </si>
  <si>
    <t>تعیمر پروتز پارسیل ثابت که توسط شکست مواد ترمیمی ملزم شده باشد</t>
  </si>
  <si>
    <t>D7111</t>
  </si>
  <si>
    <t>کشیدن باقی‌مانده‌های تاجی-دندان شیری</t>
  </si>
  <si>
    <t>D7140</t>
  </si>
  <si>
    <t>کشیدن دندان رویش یافته یا ریشه آشکار (با الواتور خارج کردن با فورسپس)</t>
  </si>
  <si>
    <t>D7210</t>
  </si>
  <si>
    <t>درآوردن دندان رویش یافته با جراحی  که نیازمند كنارزدن فلپ موكوپريوستئال برداشتن استخوان و/یا سكشن دندان است</t>
  </si>
  <si>
    <t>D7220</t>
  </si>
  <si>
    <t>درآوردن دندان نهفته-بافت نرم</t>
  </si>
  <si>
    <t>D7230</t>
  </si>
  <si>
    <t>درآوردن دندان نهفته-نیمه نهفته در استخوان</t>
  </si>
  <si>
    <t>D7240</t>
  </si>
  <si>
    <t>درآوردن دندان نهفته-کاملاً نهفته در استخوان</t>
  </si>
  <si>
    <t>D7241</t>
  </si>
  <si>
    <t>درآوردن دندان نهفته-کاملاً نهفته در استخوان با پيچيدگي‌هاي غیرمعمول جراحی</t>
  </si>
  <si>
    <t>D7250</t>
  </si>
  <si>
    <t>درآوردن ریشه‌های دندانی باقی مانده با جراحی (پروسه بریدن)</t>
  </si>
  <si>
    <t>D7260</t>
  </si>
  <si>
    <t>بستن مجاری رابط حفره سینوسی و دهان</t>
  </si>
  <si>
    <t>D7261</t>
  </si>
  <si>
    <t>بستن اولیه پرفوره شدن سینوس</t>
  </si>
  <si>
    <t>D7270</t>
  </si>
  <si>
    <t xml:space="preserve">قراردادن مجدد دندان در حفره آلوئول و یا ثابت کردن دندان بیرون افتاده یا جابه جا شده در اثر تصادف </t>
  </si>
  <si>
    <t>D7280</t>
  </si>
  <si>
    <t>دسترسی به یک دندان رویش نیافته با جراحی</t>
  </si>
  <si>
    <t>D7283</t>
  </si>
  <si>
    <t>جاگذاری وسیله برای تسهیل رویش دندان نهفته</t>
  </si>
  <si>
    <t>D7285</t>
  </si>
  <si>
    <t>بيوپسي انسیژنال از بافت دهان-بافت سخت استخوان یا دندان</t>
  </si>
  <si>
    <t>D7286</t>
  </si>
  <si>
    <t>بيوپسي انسیژنال از بافت دهان-بافت نرم</t>
  </si>
  <si>
    <t>D7295</t>
  </si>
  <si>
    <t xml:space="preserve">برداشت استخوان برای استفاده در درمان پیوند اتوژن </t>
  </si>
  <si>
    <t>D7310</t>
  </si>
  <si>
    <t>آلوئولوپلاستي همراه با کشیدن-چهار دندان یا فضای دندانی یا بیشتر به ازاء هر كوادرانت</t>
  </si>
  <si>
    <t>D7311</t>
  </si>
  <si>
    <t>آلوئولوپلاستي همراه با کشیدن-یک تا سه دندان یا فضای دندانی یا بیشتر به ازاء هر كوادرانت</t>
  </si>
  <si>
    <t>D7320</t>
  </si>
  <si>
    <t>آلوئولوپلاستي بدون کشیدن-چهار دندان یافضای دندانی یا بیشتر به ازاء هر كوادرانت</t>
  </si>
  <si>
    <t>D7321</t>
  </si>
  <si>
    <t>آلوئولوپلاستي بدون کشیدن-یک تا سه دندان یا فضای دندانی به ازاء هر كوادرانت</t>
  </si>
  <si>
    <t>D7340</t>
  </si>
  <si>
    <t>وستيبولوپلاستي-گسترش ريج  (اپي‌تلياليزاسيون ثانويه)</t>
  </si>
  <si>
    <t>D7350</t>
  </si>
  <si>
    <t>وستيبولوپلاستي-گسترش ريج (شامل پیوندهای بافت نرم، اتصال مجدد عضله، اصلاح اتصال بافت نرم و مدیریت بافت هایپرپلاستیک و هایپرتروفیک)</t>
  </si>
  <si>
    <t>D7450</t>
  </si>
  <si>
    <t>D7460</t>
  </si>
  <si>
    <t>D7461</t>
  </si>
  <si>
    <t>D7510</t>
  </si>
  <si>
    <t>اینسیژن جراحي وتخلیه آبسه-بافت نرم داخل دهانی</t>
  </si>
  <si>
    <t>D7511</t>
  </si>
  <si>
    <t>اینسیژن جراحي و تخلیه آبسه-بافت نرم داخل دهان پیچیده (شامل تخلیه فضاهای مالتيپل صورتی)</t>
  </si>
  <si>
    <t>D7520</t>
  </si>
  <si>
    <t>اینسیژن جراحي و تخلیه آبسه-بافت نرم خارج دهانی</t>
  </si>
  <si>
    <t>D7820</t>
  </si>
  <si>
    <t>جا انداختن دررفتگی فک به صورت بسته</t>
  </si>
  <si>
    <t>D7910</t>
  </si>
  <si>
    <t>D7911</t>
  </si>
  <si>
    <t>D7912</t>
  </si>
  <si>
    <t>D7951</t>
  </si>
  <si>
    <t>آگمنتاسيون سینوس با استخوان يا مواد جایگزین استخوان به روش باز کردن لترال</t>
  </si>
  <si>
    <t>D7952</t>
  </si>
  <si>
    <t>آگمنتاسيون سینوس به روش عمودی</t>
  </si>
  <si>
    <t>D7953</t>
  </si>
  <si>
    <t>پیوند جایگزینی استخوان برای حفظ ريج-به ازاء هر موضع</t>
  </si>
  <si>
    <t>D7960</t>
  </si>
  <si>
    <t>فرنولكتومي فرنكتومي يا فرنوتومي-پروسه درماني جداگانه (مکمل پروسه دیگری نمی باشد)</t>
  </si>
  <si>
    <t>D8210</t>
  </si>
  <si>
    <t>درمان با اپلانيس متحرک</t>
  </si>
  <si>
    <t>D8220</t>
  </si>
  <si>
    <t>درمان با اپلانيس ثابت</t>
  </si>
  <si>
    <t>D8680</t>
  </si>
  <si>
    <t>D8691</t>
  </si>
  <si>
    <t>تعمیر اپلاينس ارتودنسی</t>
  </si>
  <si>
    <t>D9120</t>
  </si>
  <si>
    <t>سكشن دادن دنچر پارسیل ثابت</t>
  </si>
  <si>
    <t>D9911</t>
  </si>
  <si>
    <t xml:space="preserve">کاربرد رزین حساسیت‌زدا برای سطح طوق دندان یا ریشه، به ازای هر دندان </t>
  </si>
  <si>
    <t>D9930</t>
  </si>
  <si>
    <t>درمان موارد پیچیده پس از عمل-شرایط غیرمعمول، با گزارش (مثال: درای ساکت)</t>
  </si>
  <si>
    <t>D9944</t>
  </si>
  <si>
    <t>محافظ اکلوزال_ دستگاه سخت، تمام قوس دندانی</t>
  </si>
  <si>
    <t>D9945</t>
  </si>
  <si>
    <t>محافظ اکلوزال_ دستگاه نرم، تمام قوس دندانی</t>
  </si>
  <si>
    <t>D9972</t>
  </si>
  <si>
    <t>سفید کردن خارجی-به ازاء هرقوس دندانی</t>
  </si>
  <si>
    <t>D9974</t>
  </si>
  <si>
    <t>سفید کردن داخلی-به ازاء هر دندان</t>
  </si>
  <si>
    <t>D9975</t>
  </si>
  <si>
    <t>سفید کردن خارجی برای انجام درمان در خانه ، به ازاء هر قوس دندانی، شامل مواد لازم و ساخت تری‌های مخصوص برای هر بیمارمی شود.</t>
  </si>
  <si>
    <t>D8010</t>
  </si>
  <si>
    <t>درمان ارتودنسی محدود سيستم دنداني شیری</t>
  </si>
  <si>
    <t>D8020</t>
  </si>
  <si>
    <t>درمان ارتودنسی محدود سيستم دنداني انتقالی</t>
  </si>
  <si>
    <t>D8030</t>
  </si>
  <si>
    <t>درمان ارتودنسی محدود سيستم دنداني نوجوانی</t>
  </si>
  <si>
    <t>D8040</t>
  </si>
  <si>
    <t>درمان ارتودنسی محدود سيستم دنداني بزرگسالی</t>
  </si>
  <si>
    <t>D8050</t>
  </si>
  <si>
    <t>درمان ارتودنسی اينترسپتيو سيستم دنداني شیری</t>
  </si>
  <si>
    <t>D8060</t>
  </si>
  <si>
    <t>درمان ارتودنسی اينترسپتيو سيستم دنداني انتقالی</t>
  </si>
  <si>
    <t>D8070</t>
  </si>
  <si>
    <t>درمان ارتودنسی جامع سيستم دنداني انتقالی</t>
  </si>
  <si>
    <t>D8080</t>
  </si>
  <si>
    <t>درمان ارتودنسی جامع سيستم دنداني نوجوانی</t>
  </si>
  <si>
    <t>D8090</t>
  </si>
  <si>
    <t>درمان ارتودنسی جامع سيستم دنداني بزرگسالی</t>
  </si>
  <si>
    <t>D8660</t>
  </si>
  <si>
    <t>معاینه قبل از درمان ارتودنسی</t>
  </si>
  <si>
    <t>D8670</t>
  </si>
  <si>
    <t>ریتنشن ارتودانتیک (برداشت دستگاه ها، ساخت و جایگذاری ریتینرها)</t>
  </si>
  <si>
    <t>D8681</t>
  </si>
  <si>
    <t>D8692</t>
  </si>
  <si>
    <t>D8693</t>
  </si>
  <si>
    <t>سمان یا باند کردن مجدد یا تعمیر ري تينر‌های ثابت</t>
  </si>
  <si>
    <t>D8694</t>
  </si>
  <si>
    <t>تعمیر ریتینر‌های ثابت، ، شامل اتصال مجدد آن می‌شود</t>
  </si>
  <si>
    <t>D8695</t>
  </si>
  <si>
    <t>برداشت دستگاه ثابت ارتودنسی به دلایلی غیر از تکمیل درمان</t>
  </si>
  <si>
    <t>مواد مصرفی</t>
  </si>
  <si>
    <t xml:space="preserve">به ازاء هر دندان كه اضافه بر رستوریشن اضافی </t>
  </si>
  <si>
    <t>ارزش ریالی جر فنی بخش دولتی</t>
  </si>
  <si>
    <t>ارزش ریالی جر فنی بخش خصوصی</t>
  </si>
  <si>
    <t>ارزش ریالی مواد مصرفی</t>
  </si>
  <si>
    <t>ارزش ریالی جز حرفه ای</t>
  </si>
  <si>
    <t>تعرفه جز فنی دولتی</t>
  </si>
  <si>
    <t>تعرفه مواد مصرفی</t>
  </si>
  <si>
    <t>1.58</t>
  </si>
  <si>
    <t>5.81</t>
  </si>
  <si>
    <t>D4346</t>
  </si>
  <si>
    <t>ریتنشن ارتودانتیک(برداشت دستگاه ها، ساخت و جایگذاری ریتینرها؛ ثابت و متحرک)</t>
  </si>
  <si>
    <t>ویزیت دوره ای درمان ارتودنسی(یک یا هر دو فک)</t>
  </si>
  <si>
    <t>تنظیم ریتینر دستگاه ارتودنسی متحرک</t>
  </si>
  <si>
    <t>جایگزینی یا ريتينر شکسته شده یا گم شده</t>
  </si>
  <si>
    <t>اِکسیژن بافت هایپرپلاستیک-به ازاء هر قوس فکی</t>
  </si>
  <si>
    <t>اکسیژن لثه پري كرونال-خارج کردن بافت‌های التهابی یا (هایپرتروفیك) پيرامون دندان نهفته يا نيمه نهفته به روش جراحي</t>
  </si>
  <si>
    <t>تست حیات پالپ</t>
  </si>
  <si>
    <t>کست تشخیصی</t>
  </si>
  <si>
    <t>دنچر فوری پارسیل مندیبولار با بیس رزینی(شامل کلاسپ، رست و دندان معمولی)- فقط شامل پیگیری (فالوآپ) محدود می‌شود؛ ري لاين و ري بيس يا ساخت دنچر جدید آتي را در بر نمي‌گيرد.</t>
  </si>
  <si>
    <t>پایه بریج ایمپلنت- ریتینر متکی بر ایمپلنت برای بریج سرامیکی</t>
  </si>
  <si>
    <t>پایه بریج ایمپلنت- ریتینر متکی بر ایمپلنت</t>
  </si>
  <si>
    <t>D0160</t>
  </si>
  <si>
    <t>معاينه كامل و جزء به جزء دهان-مشكل محور(فقط متخصص بیماریهای دهان، فک و صورت)</t>
  </si>
  <si>
    <t>D1110</t>
  </si>
  <si>
    <t>پروفيلاكسي-بزرگسال</t>
  </si>
  <si>
    <t>D0999</t>
  </si>
  <si>
    <t>معاینه و تشخیص ضایعات پاتولوژیک دهان (بافت سخت یا نرم)</t>
  </si>
  <si>
    <t>D0431</t>
  </si>
  <si>
    <t>تست پيش تشخيصي تكميلي که به ردیابی ناهنجاری های مخاطی شامل ضایعات پیش بدخیم و بدخیم کمک می کند. شامل پروسه سیتولوژی یا بیوپسی نمی شود.</t>
  </si>
  <si>
    <t>D4999</t>
  </si>
  <si>
    <t>تزریق داخل ضایعه</t>
  </si>
  <si>
    <t>D5991</t>
  </si>
  <si>
    <t>استنت برای بیماریهای وزیکولوبولوز</t>
  </si>
  <si>
    <t>D7465</t>
  </si>
  <si>
    <t>تخریب ضایعات به روش فیزیکی یا شیمیایی شامل استفاده ار کرایو، لیزر یا الکترسرجری</t>
  </si>
  <si>
    <t>D9130</t>
  </si>
  <si>
    <t>اختلال عملکردی مفصل گیجگا هی فکی_درمان  غیر تهاجمی و فیزیکی شامل ماساژ، دیاترمی، اولتراسونیک یا کاربرد سرما جهت تسکین درد التهابی و اسپاسم عضلانی</t>
  </si>
  <si>
    <t>D5937</t>
  </si>
  <si>
    <t>اپلاينس تريسموس و ترک عادات دهانی</t>
  </si>
  <si>
    <t>D0350</t>
  </si>
  <si>
    <t>تصویر 2 بعدی دهانی/صورتی فتوگرافیک که بصورت داخل دهانی ای خارج دهانی تهیه شده است</t>
  </si>
  <si>
    <t>D0351</t>
  </si>
  <si>
    <t>تصاویر فتوگرافیک سه بعدی</t>
  </si>
  <si>
    <t>D3221</t>
  </si>
  <si>
    <t>D7278</t>
  </si>
  <si>
    <t>D7288</t>
  </si>
  <si>
    <t>D7410</t>
  </si>
  <si>
    <t>D7411</t>
  </si>
  <si>
    <t>D7413</t>
  </si>
  <si>
    <t>D7414</t>
  </si>
  <si>
    <t>D7963</t>
  </si>
  <si>
    <t>D7970</t>
  </si>
  <si>
    <t>D7971</t>
  </si>
  <si>
    <t>D0460</t>
  </si>
  <si>
    <t>D0470</t>
  </si>
  <si>
    <t>D4267</t>
  </si>
  <si>
    <t>D5221</t>
  </si>
  <si>
    <t>D5222</t>
  </si>
  <si>
    <t>D6068</t>
  </si>
  <si>
    <t>D6070</t>
  </si>
  <si>
    <t xml:space="preserve">جزء فنی  </t>
  </si>
  <si>
    <t>تعرفه جزء فنی خصوصی</t>
  </si>
  <si>
    <t>پیشگیری / پروفیلاکسی دندانی</t>
  </si>
  <si>
    <t>پیشگیری / درمان موضعی با فلوراید (درمان در مطب)</t>
  </si>
  <si>
    <t>پیشگیری / سایر خدمات پیشگیری</t>
  </si>
  <si>
    <t>پیشگیری / نگهداری(حفظ) فضا- دستگاه های غیر فعال</t>
  </si>
  <si>
    <t>پیشگیری / فضا نگه دار ها</t>
  </si>
  <si>
    <t>طبقه بندی خدمت</t>
  </si>
  <si>
    <t>ترمیمی / ترمیم های آمالگام (شامل پرداخت)</t>
  </si>
  <si>
    <t>ترمیمی / ترمیم های کامپوزیت رزینی - مستقیم</t>
  </si>
  <si>
    <t>ترمیمی / رستوریشن های آنله و اینله</t>
  </si>
  <si>
    <t>ترمیمی / رستوریشن های آنله و اینله پرسلن، سرامیکی غیر مستقیم</t>
  </si>
  <si>
    <t>ترمیمی / روکش ها، فقط تک رستوریشن</t>
  </si>
  <si>
    <t>ترمیمی / سایر خدمات ترمیمی</t>
  </si>
  <si>
    <t>اندودانتیکس / پوشش پالپ (pulp capping)</t>
  </si>
  <si>
    <t>اندودانتیکس / پالپوتومی</t>
  </si>
  <si>
    <t>اندودانتیکس / درمان اندو در دندان های دائمی و شیری دارای بدون دندان جانشین</t>
  </si>
  <si>
    <t>اندودانتیکس / درمان مجدد اندو</t>
  </si>
  <si>
    <t>اندودانتیکس/ قطع نوک ریشه/ خدمات درمانی اطراف ریشه</t>
  </si>
  <si>
    <t>اندودانتیکس/ سایر درمان های اندو</t>
  </si>
  <si>
    <t>پریودانتیکس/ خدمات جراحی</t>
  </si>
  <si>
    <t>پریودانتیکس/ درمان های غیر جراحی پریو دنتال</t>
  </si>
  <si>
    <t>پروتز های دندانی، متحرک/ دست دندان کامل(شامل خدمات معمول پس از تحویل)</t>
  </si>
  <si>
    <t>پروتز های دندانی، متحرک/ دنچر پارسیل (شامل خدمات معمول پس از تحویل)</t>
  </si>
  <si>
    <t>پروتز های دندانی/ متحرک/ تعمیرات پروتز کامل</t>
  </si>
  <si>
    <t>پروتز های دندانی/ متحرک/ تعمیرات پروتز پارسیل</t>
  </si>
  <si>
    <t>پروتز های دندانی/ متحرک/ پروسه های ری بیس</t>
  </si>
  <si>
    <t>پروتز های دندانی/ متحرک/ پروسه های ری لاین دنچر</t>
  </si>
  <si>
    <t>پروتز های دندانی/ متحرک/ پروتز های موقت</t>
  </si>
  <si>
    <t>پروتز های دندانی/ متحرک/ سایر خدمات پروتزی متحرک</t>
  </si>
  <si>
    <t>پروتز های ماکسیلو فاسیال(فک و صورت)</t>
  </si>
  <si>
    <t>ایمپلنت/خدمات جراحی با استفاده از کدهای این بخش، پروسه ایمپلنت را گزارش دهید</t>
  </si>
  <si>
    <t>ایمپلنت/ تک کراون های متکی بر اباتمنت</t>
  </si>
  <si>
    <t>ایمپلنت/ سایر خدمات ایمپلنت</t>
  </si>
  <si>
    <t>ایمپلنت/ خدمات جراحی</t>
  </si>
  <si>
    <t>دنچرهاي متحرك حمايت شونده توسط ايمپلنت/اباتمنت</t>
  </si>
  <si>
    <t>دنچرهاي ثابت حمايت شونده توسط ايمپلنت/اباتمنت (پروتز هيبريد)</t>
  </si>
  <si>
    <t>پروتزهاي دندانى/پروتزهاي ثابت/پونتيك هاي پروتز پارسيل ثابت</t>
  </si>
  <si>
    <t>پروتزهاي دندانى/پروتزهاي ثابت/ريتينرهاي پروتز پارسيل ثابت/كراون ها</t>
  </si>
  <si>
    <t>پروتزهاي دندانى/پروتزهاي ثابت/ساير خدمات پروتز پارسيل ثابت</t>
  </si>
  <si>
    <t>جراحى دهان، فك و صورت/كشيدن (شامل بى حسى موضعى، بخيه زدن در صورت نياز و اقدامات لازم پس از جراحى)</t>
  </si>
  <si>
    <t>جراحی دهان، فک و صورت/ سایر درمان های جراحی</t>
  </si>
  <si>
    <t>جراحى دهان، فك 
وصورت/آلوئولوپلاستى-آماده سازي ريج با جراحى</t>
  </si>
  <si>
    <t>جراحى دهان، فك وصورت/وستيبولوپلاستى</t>
  </si>
  <si>
    <t>جراحى دهان، فك وصورت/اكسيژن 
ضايعات داخل استخوانى با جراحى</t>
  </si>
  <si>
    <t xml:space="preserve">جراحى دهان، فك وصورت/اينسيژن جراحى </t>
  </si>
  <si>
    <t xml:space="preserve">جراحى دهان، فك وصورت/جا انداختن دررفتگى و مديريت ساير اختلالات عملكردي مفصل TMJ </t>
  </si>
  <si>
    <t>جراحى دهان، فك وصورت/ترميم زخم هاي تروماتيك</t>
  </si>
  <si>
    <t xml:space="preserve">جراحى دهان، فك وصورت/بخيه كردن پيچيده </t>
  </si>
  <si>
    <t>جراحى دهان، فك وصورت/ساير درمان هاي ترميم بافتى</t>
  </si>
  <si>
    <t xml:space="preserve">ارتودانتيكس/درمان ارتودنسى محدود </t>
  </si>
  <si>
    <t xml:space="preserve">ارتودانتيكس/درمان ارتودنسى بينابينى </t>
  </si>
  <si>
    <t xml:space="preserve">ارتودانتيكس/درمان هاي جامع ارتودنسى  </t>
  </si>
  <si>
    <t xml:space="preserve">ارتودانتيكس/درمان جزئى براي كنترل عادات دهانى مضر </t>
  </si>
  <si>
    <t xml:space="preserve">ارتودانتيكس/ساير خدمات ارتودنسى  </t>
  </si>
  <si>
    <t>اندودانتیکس/سایر خدمات</t>
  </si>
  <si>
    <t>پریودانتیکس/جراحی</t>
  </si>
  <si>
    <t>تشخیص/جراحی</t>
  </si>
  <si>
    <t>جراحی</t>
  </si>
  <si>
    <t>پروتز/ارتودنسی</t>
  </si>
  <si>
    <t>پریودانتیکس</t>
  </si>
  <si>
    <t>تشخیص</t>
  </si>
  <si>
    <t xml:space="preserve">تشخیص </t>
  </si>
  <si>
    <t>پروتز/جراحی/ارتودنسی</t>
  </si>
  <si>
    <t>گروه مشمول تعرفه تخصصی</t>
  </si>
  <si>
    <t>کودکان</t>
  </si>
  <si>
    <t>پریو</t>
  </si>
  <si>
    <t>ترمیمی- کودکان</t>
  </si>
  <si>
    <t>ارتو - کودکان</t>
  </si>
  <si>
    <t>ترمیمی - کودکان</t>
  </si>
  <si>
    <t>ترمیمی - پروتز</t>
  </si>
  <si>
    <t>اندو - کودکان</t>
  </si>
  <si>
    <t>اندو</t>
  </si>
  <si>
    <t>جراحی - اندو</t>
  </si>
  <si>
    <t>جراحی - پریو</t>
  </si>
  <si>
    <t>ارتو - جراحی - پروتز - پریو</t>
  </si>
  <si>
    <t>پروتز</t>
  </si>
  <si>
    <t>جراحی - پریو - پروتز</t>
  </si>
  <si>
    <t>جراحی - کودکان</t>
  </si>
  <si>
    <t>ارتو</t>
  </si>
  <si>
    <t>ترمیمی</t>
  </si>
  <si>
    <t>جز حرفه ای مخصوص کودکان 10 سال تمام (دندانپزشک عمومی)</t>
  </si>
  <si>
    <t>تعرفه دندانپزشک عمومی، غیر تمام وقت در بخش دولتی</t>
  </si>
  <si>
    <t>تعرفه دندانپزشک متخصص، غیر تمام وقت در بخش دولتی</t>
  </si>
  <si>
    <t>جز حرفه ای مخصوص  بیماران جسمی، حرکتی و ذهنی</t>
  </si>
  <si>
    <t>جزء حرفه‌ای</t>
  </si>
  <si>
    <t>تعرفه دندانپزشک عمومی در بخش دولتی</t>
  </si>
  <si>
    <t>تعرفه دندانپزشک عمومی در بخش خصوصی</t>
  </si>
  <si>
    <t>تعرفه دندانپزشک متخصص در بخش خصوصی</t>
  </si>
  <si>
    <t>تعرفه دندانپزشک متخصص در بخش دولتی</t>
  </si>
  <si>
    <t>مبلغ جزء حرفه ای و فنی خدمات ارائه شده با میکروسکوپ و لیزر در بخش دولتی</t>
  </si>
  <si>
    <t>مبلغ جزء حرفه ای و فنی خدمات ارائه شده با میکروسکوپ و لیزر در بخش خصوصی</t>
  </si>
  <si>
    <t>جز حرفه ای مخصوص  بیماران ارتوسرجری و شکاف کام و سندرم مادرزادی</t>
  </si>
  <si>
    <t>D6071</t>
  </si>
  <si>
    <t>D2957</t>
  </si>
  <si>
    <t>D2954</t>
  </si>
  <si>
    <t>خدمات درمانی طبقه بندی نشده</t>
  </si>
  <si>
    <t>اباتمنت با اتصال semi-precision</t>
  </si>
  <si>
    <t>Connecting bar متکی بر ایمپلنت یا اباتمنت</t>
  </si>
  <si>
    <t>روکش PFM متکی بر اباتمنت (غالباً بيس متال)</t>
  </si>
  <si>
    <t>روکش PFM متکی بر اباتمنت (فلز نابل)</t>
  </si>
  <si>
    <t>پایه بریج ایمپلنت- ریتینر متکی بر ایمپلنت برای بریج PFM بیس متال</t>
  </si>
  <si>
    <t>پونتيك- porcelain fused to predominantly base metal</t>
  </si>
  <si>
    <t>ریتینر روکش-PFM بيس متال</t>
  </si>
  <si>
    <t>ریتینر روکش-PFM نابل</t>
  </si>
  <si>
    <t>دنچر فوری پارسیل ماگزیلا با بیس رزینی(شامل کلاسپ، رست و دندان معمولی) -فقط شامل پیگیری (فالوآپ) محدود می‌شود؛ ري لاين و ري بيس يا ساخت دنچر جدید آتي را در بر نمي‌گيرد.</t>
  </si>
  <si>
    <t>Feeding aid كمك‌كننده براي غذا خوردن</t>
  </si>
  <si>
    <t>پروتز / ارتودنسی</t>
  </si>
  <si>
    <t>پروتز / جراحی / ارتودنسی</t>
  </si>
  <si>
    <t>پروتز /جراحی / ارتودنسی</t>
  </si>
  <si>
    <t>تشخیص/ ترمیم</t>
  </si>
  <si>
    <t>ترمیمی-پروتز</t>
  </si>
  <si>
    <t xml:space="preserve">جراحی - پریو </t>
  </si>
  <si>
    <t>سيلانت-(Sealant) به ازاء هر دندان فیشورسیلنت</t>
  </si>
  <si>
    <t>ترمیم رزینی پیشگیری- در یک بیمار با خطر متوسط تا بالای پوسیدگی-دندان دائمی (PRR)</t>
  </si>
  <si>
    <t>فضا نگه دار Distal shoe، ثابت، یکطرفه</t>
  </si>
  <si>
    <t>روکش-PFM  با فلز بيس متال</t>
  </si>
  <si>
    <t>روکش-PFM  با فلز نابل</t>
  </si>
  <si>
    <t>روکش استینلس استیل s.s crown پیش ساخته-دندان شیری</t>
  </si>
  <si>
    <t>روکش پیش ساخته استینلس- استیل s.s crown ـ دندان دائمی</t>
  </si>
  <si>
    <t>بيلد آپ کور (core) شامل هر نوع پین در صورت نیاز</t>
  </si>
  <si>
    <t>پست و کور پیش ساخته علاوه بر روکش- اضافه بر پروسه تهيه روكش،کور اطراف پست پیش ساخته، ساخته می‌شود. این درمان شامل ماده کور هم می‌شود.</t>
  </si>
  <si>
    <t>درآوردن پست-باید همراه D2954 استفاده شود.</t>
  </si>
  <si>
    <t>پوشش مستقیم پالپ-جدا از رستوريشن نهایی (DPC)</t>
  </si>
  <si>
    <t>پوشش غیر مستقیم پالپ-جدا از رستوريشن نهایی (IDPC)</t>
  </si>
  <si>
    <t>پاکسازی کانال پالپی-دندان‌های شیری و دائمی- دبريدمان پالپی كه به منظور رفع درد حاد در ابتدای درمان معمول ريشه دندان استفاده می‌شود. اگر درمان ریشه در همان روز تکمیل شود نباید از این پروسه استفاده شود.</t>
  </si>
  <si>
    <t>رژنراسيون هدایت شده بافتی-barrier غیرقابل جذب، به ازاء هر موضع-این پروسه شامل موارد زیر نمی‌شود:فلپ ورودی و بستن آن، دبریدمان و پاکسازی زخم، کانتورینگ سطح استخوان، جایگذاری مواد پیوندی استخوان و قرار دادن مواد بیولوژیک جهت رژنراسیون استخوانیاین پروسه درمانی برای نقص‌های پریودنتال و فضای اطراف ایمپلنت کاربرد دارد.(شامل برداشت مامبران می‌شود)</t>
  </si>
  <si>
    <t>نمونه برداري سيتولوژيك اكسفوليه exfoliative cytological sample collection- برای نمونه برداري سيتولوژيك غير ترانس اپيتليال استفاده مي‌شود. نحوه نمونه برداري به وسیله خراشیدن ملایم و آرام مخاط دهان است.</t>
  </si>
  <si>
    <t>بيوپسي تراشیدنی brush biopsy-برای جمع آوری سلول‌های دهانی پراکنده ترانس اپيتليال به وسیله تراش چرخشی مخاط دهان. (، براي جمع آوری نمونه ترانس اپي تليال)</t>
  </si>
  <si>
    <t>اکسیژن ضایعه خوش خیم تا cm1.25</t>
  </si>
  <si>
    <t>اکسیژن ضایعه خوش خیم بزرگتر از cm 1.25</t>
  </si>
  <si>
    <t>اکسیژن ضایعه بدخیم تا cm1.25</t>
  </si>
  <si>
    <t>اکسیژن ضایعه بدخیم بزرگتر از cm 1.25</t>
  </si>
  <si>
    <t>فرنوپلاستي-اِکسیژن فرنوم به همراه حذف یا جاگذاری مجدد عضله نابجا و كاربرد Z-پلاستي یا دیگر روش‌های بستن فلپ موضعی.</t>
  </si>
  <si>
    <t xml:space="preserve"> درآوردن تومور يا کیست ادنتوژنیک خوش خیم-قطر ضایعه تا cm 1.25</t>
  </si>
  <si>
    <t>درآوردن تومور يا کیست غیر ادنتوژنیک خوش خیم-قطر ضایعه تا cm 1.25</t>
  </si>
  <si>
    <t>درآوردن تومور يا کیست غیر ادنتوژنیک خوش خیم-قطر ضایعه بزرگتر از cm 1.25</t>
  </si>
  <si>
    <t>بخیه کردن زخم‌های کوچک كه به تازگي ايجاد شده تا cm 5</t>
  </si>
  <si>
    <t>بخیه کردن پیچیده تا cm 5</t>
  </si>
  <si>
    <t>بخیه کردن پیچیده بزرگتر از cm 5</t>
  </si>
  <si>
    <t>خدمات تشخیصی</t>
  </si>
  <si>
    <t>خدمات پیشگیری</t>
  </si>
  <si>
    <t>ترمیمی و زیبایی</t>
  </si>
  <si>
    <t>ترمیمی / رستوریشن های آنله و اینله کامپوزیت رزینی، غیر مستقیم</t>
  </si>
  <si>
    <t>خدمات معالجه ریشه</t>
  </si>
  <si>
    <t>خدمات پروتز متحرک</t>
  </si>
  <si>
    <t>خدمات پروتزهای فکی و صورتی</t>
  </si>
  <si>
    <t>خدمات ایمپلنت</t>
  </si>
  <si>
    <t>خدمات جراحی فک و صورت</t>
  </si>
  <si>
    <t>خدمات ارتودنسی</t>
  </si>
  <si>
    <t>خدمات پریو ( لثه )</t>
  </si>
  <si>
    <t xml:space="preserve"> پروتز</t>
  </si>
  <si>
    <t xml:space="preserve">ترمیمی - پروتز </t>
  </si>
  <si>
    <t xml:space="preserve">ترمیمی </t>
  </si>
  <si>
    <t>ارتو-ترمیمی</t>
  </si>
  <si>
    <t>تعرفه جز حرفه ای 
(حق الزحمه پزشک)</t>
  </si>
  <si>
    <t>جز حرفه ای مخصوص بیماران، با نیاز به آشکارسازی دندان نهفته-مینی اسکرو-فقدان انکوریج خلفی(force eruption)</t>
  </si>
  <si>
    <t>مبلغ جزء حرفه ای خدمات درمان های مجدد  از مرتبه دوم به بعد</t>
  </si>
  <si>
    <t xml:space="preserve">ترمیمی - کودکان </t>
  </si>
  <si>
    <t>ارزش ریالی جر فنی بخش  خیریه و موقوفه</t>
  </si>
  <si>
    <t xml:space="preserve">تعرفه جزء فنی خیریه </t>
  </si>
  <si>
    <t>تعرفه دندانپزشک عمومی در بخش خیریه</t>
  </si>
  <si>
    <t>تعرفه دندانپزشک متخصص در بخش  خیریه</t>
  </si>
  <si>
    <t>تعرفه دندانپزشک عمومی، غیر تمام وقت در بخش خیریه</t>
  </si>
  <si>
    <t>تعرفه دندانپزشک متخصص، غیر تمام وقت در بخش خیریه</t>
  </si>
  <si>
    <t>مبلغ جزء حرفه ای و فنی خدمات ارائه شده با میکروسکوپ و لیزر در بخش  خیریه</t>
  </si>
  <si>
    <t>ارزش ریالی جر فنی بخش عمومی غیر دولتی</t>
  </si>
  <si>
    <t>تعرفه جز فنی عمومی غیر دولتی</t>
  </si>
  <si>
    <t>تعرفه دندانپزشک عمومی در بخش عمومی غیر دولتی</t>
  </si>
  <si>
    <t>تعرفه دندانپزشک متخصص در بخش  عمومی غیر دولتی</t>
  </si>
  <si>
    <t>مبلغ جزء حرفه ای و فنی خدمات ارائه شده با میکروسکوپ و لیزر در بخش عمومی غیر دولتی</t>
  </si>
  <si>
    <t>تعرفه دندانپزشکی در سال 1404</t>
  </si>
  <si>
    <t>نکات قابل توجه :
* در خدماتی که نیاز  به کار لابراتواری دارند، هزینه لابراتوار طبق صورتحساب و فاکتور رسمی محاسبه و به سر جمع رقم مربوطه اضافه می شود.
* در خدماتی که نیاز به استفاده از مواد مصرفی تخصصی میباشد هزینه مواد طبق فاکتوررسمی به سرجمع خدمت اضافه شود.(ایمپلنت-پودراستخوان-وسایل تخصصی ارتودنسی-دست دندان .......)
* در صورتیکه فرد مراجعه کننده کودک ده سال تمام باشد،  ستون جز حرفه ای برای کودکان 10 سال تمام به تعرفه دندانپزشک عمومی اضافه می گردد.
* در صورت نیاز گروه سنی 10 سال به خدمات بیهوشی و آرام بخشی، ستون جز حرفه ای برای کودکان 10 سال تمام قابل محاسبه نمی باشد.      
* در صورتیکه فرد مراجعه کننده معلول جسمی، ذهنی و حرکتی باشد،  ستون جز حرفه ای بیماران معلول جسمی، ذهنی و حرکتی  به تعرفه اضافه می گردد.
*  در صورتیکه خدمت از طریق فنآوری های نوین(میکروسکوپ و لیزر... ) ارائه شود ستونهای مرتبط به سرجمع خدمت اضافه شود.
* در صورت نیاز به درمان مجدد به دلیل درمان ناقص و یا اشتباه در گذشته از مرتبه دوم به بعد ،ستون مربوطه به تعرفه اضافه شود.
*  در صورتیکه فرد مراجعه کننده نیاز به خدمات ذیل داشته باشد 50% حق حرفه ای ستون مربوطه به سرجمع خدمت اضافه میشود. 
  الف :    دندان نهفته نیاز به نمایان سازی از طریق جراحی                  ب : در شرایط درمان جامع ارتودنسی که نیاز به forec eruption دارند.               ج : در شرایط استفاده از مینی اسکر                      د :  در صورت فقدان انکوریج خلفی
* در شرایط ذیل حق الزحمه دندانپزشک (جزء حرفه ای) دو برابر محاسبه شود.
 در صورتیکه فرد مراجعه کننده دارای شکاف کام و نیازمند درمان همزمان ارتوسرجری باشد،  ستون جز حرفه ای بیماران شکاف کام وارتوسرجری و مادرزادی به تعرفه اضافه می گردد. 
* در صورت نیاز  بیماران به خدمات بیهوشی یا آرام بخشی متوسط و شدید، تعرفه بیهوشی با پایه (3) با تکمیل جدول بیهوشی توسط متخصص مربوطه قابل محاسبه و پرداخت است. سایر تعدیل کننده ها مطابق بند (3) تصویب نامه 11989/ت57639هـ مورخ 99/2/13 قابل محاسبه و  پرداخت است.</t>
  </si>
  <si>
    <t>اجزاء تعرفه</t>
  </si>
  <si>
    <t xml:space="preserve"> بخش دولتی</t>
  </si>
  <si>
    <t>عمومی غیردولتی</t>
  </si>
  <si>
    <t>خصوصی</t>
  </si>
  <si>
    <t>خیریه</t>
  </si>
  <si>
    <t>تمام وقت سرپایی</t>
  </si>
  <si>
    <t>تمام وقت بستری</t>
  </si>
  <si>
    <t>غیر تمام وقت سرپایی</t>
  </si>
  <si>
    <t>غیر تمام وقت بستری</t>
  </si>
  <si>
    <t xml:space="preserve">جزء حرفه‌ای # دار </t>
  </si>
  <si>
    <t>جزء فنی</t>
  </si>
  <si>
    <t>جزء فنی  # دار کدهای7</t>
  </si>
  <si>
    <t>جزء فنی  # دار کدهای 8و9</t>
  </si>
  <si>
    <t>جزء حرفه‌ای دندانپزشکی</t>
  </si>
  <si>
    <t>جزء فنی دندانپزشکی</t>
  </si>
  <si>
    <t>جزء دارو و لوازم دندانپزشکی</t>
  </si>
  <si>
    <t>ارزش نسبی ارزیابی و معاینه (ویزیت) پزشکان و کارشناسان پروانه دار در بخش سرپایی (سال 1404)</t>
  </si>
  <si>
    <t>ویژگی کد</t>
  </si>
  <si>
    <t>شرح کد</t>
  </si>
  <si>
    <t>تعرفه بخش  دولتی (ریال)</t>
  </si>
  <si>
    <t>بخش  عمومی غیردولتی (ریال)</t>
  </si>
  <si>
    <t xml:space="preserve">بخش خیریه (ریال) </t>
  </si>
  <si>
    <t>بخش  خصوصی (ریال)</t>
  </si>
  <si>
    <t>غیرتمام وقت</t>
  </si>
  <si>
    <t xml:space="preserve"> تمام وقت</t>
  </si>
  <si>
    <t>#</t>
  </si>
  <si>
    <t>#+</t>
  </si>
  <si>
    <t>ویزیت دندانپزشک عمومی</t>
  </si>
  <si>
    <t>ویزیت  دندانپزشک متخصص</t>
  </si>
  <si>
    <r>
      <t xml:space="preserve"> ارزیابی و معاینه (ویزیت) سرپایی افراد با</t>
    </r>
    <r>
      <rPr>
        <b/>
        <u/>
        <sz val="14"/>
        <color theme="1"/>
        <rFont val="B Nazanin"/>
        <charset val="178"/>
      </rPr>
      <t xml:space="preserve"> سن کمتر از 7 سال تمام</t>
    </r>
    <r>
      <rPr>
        <b/>
        <sz val="14"/>
        <color theme="1"/>
        <rFont val="B Nazanin"/>
        <charset val="178"/>
      </rPr>
      <t>، برای دندانپزشک متخصص/دوره تکمیلی تخصصی (فلوشیپ) و فوق تخصص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</si>
</sst>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B Titr"/>
      <charset val="178"/>
    </font>
    <font>
      <sz val="10"/>
      <color theme="1"/>
      <name val="B Titr"/>
      <charset val="178"/>
    </font>
    <font>
      <sz val="18"/>
      <color rgb="FF000000"/>
      <name val="B Titr"/>
      <charset val="178"/>
    </font>
    <font>
      <b/>
      <sz val="10"/>
      <color rgb="FF000000"/>
      <name val="B Titr"/>
      <charset val="178"/>
    </font>
    <font>
      <b/>
      <sz val="10"/>
      <color theme="1"/>
      <name val="B Titr"/>
      <charset val="178"/>
    </font>
    <font>
      <b/>
      <sz val="14"/>
      <color rgb="FF000000"/>
      <name val="Times New Roman"/>
      <family val="1"/>
    </font>
    <font>
      <b/>
      <sz val="11"/>
      <color theme="1"/>
      <name val="B Nazanin"/>
      <charset val="178"/>
    </font>
    <font>
      <b/>
      <sz val="11"/>
      <color rgb="FF000000"/>
      <name val="B Nazanin"/>
      <charset val="178"/>
    </font>
    <font>
      <sz val="18"/>
      <color theme="1"/>
      <name val="B Titr"/>
      <charset val="178"/>
    </font>
    <font>
      <b/>
      <sz val="18"/>
      <color rgb="FF000000"/>
      <name val="B Titr"/>
      <charset val="178"/>
    </font>
    <font>
      <sz val="20"/>
      <color theme="1"/>
      <name val="B Titr"/>
      <charset val="178"/>
    </font>
    <font>
      <b/>
      <sz val="11"/>
      <color rgb="FF000000"/>
      <name val="B Titr"/>
      <charset val="178"/>
    </font>
    <font>
      <sz val="11"/>
      <color rgb="FFFF0000"/>
      <name val="Calibri"/>
      <family val="2"/>
      <scheme val="minor"/>
    </font>
    <font>
      <b/>
      <sz val="11"/>
      <color rgb="FFFF0000"/>
      <name val="B Titr"/>
      <charset val="178"/>
    </font>
    <font>
      <b/>
      <sz val="10"/>
      <color rgb="FFFF0000"/>
      <name val="B Nazanin"/>
      <charset val="178"/>
    </font>
    <font>
      <sz val="10"/>
      <color rgb="FFFF0000"/>
      <name val="B Titr"/>
      <charset val="178"/>
    </font>
    <font>
      <b/>
      <sz val="10"/>
      <color rgb="FFFF0000"/>
      <name val="B Titr"/>
      <charset val="178"/>
    </font>
    <font>
      <sz val="11"/>
      <color theme="1"/>
      <name val="Calibri"/>
      <family val="2"/>
      <scheme val="minor"/>
    </font>
    <font>
      <b/>
      <sz val="16"/>
      <color rgb="FF000000"/>
      <name val="B Nazanin"/>
      <charset val="178"/>
    </font>
    <font>
      <sz val="12"/>
      <color theme="1"/>
      <name val="B Titr"/>
      <charset val="178"/>
    </font>
    <font>
      <b/>
      <sz val="12"/>
      <color theme="1"/>
      <name val="B Nazanin"/>
      <charset val="178"/>
    </font>
    <font>
      <sz val="10"/>
      <name val="Arial"/>
      <family val="2"/>
    </font>
    <font>
      <b/>
      <sz val="12"/>
      <color theme="1"/>
      <name val="B Titr"/>
      <charset val="178"/>
    </font>
    <font>
      <sz val="11"/>
      <color theme="1"/>
      <name val="B Titr"/>
      <charset val="178"/>
    </font>
    <font>
      <b/>
      <sz val="11"/>
      <color theme="1"/>
      <name val="B Titr"/>
      <charset val="178"/>
    </font>
    <font>
      <b/>
      <sz val="14"/>
      <color theme="1"/>
      <name val="B Nazanin"/>
      <charset val="178"/>
    </font>
    <font>
      <b/>
      <u/>
      <sz val="14"/>
      <color theme="1"/>
      <name val="B Nazanin"/>
      <charset val="178"/>
    </font>
    <font>
      <sz val="11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FAA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9" fillId="0" borderId="0" applyFont="0" applyFill="0" applyBorder="0" applyAlignment="0" applyProtection="0"/>
    <xf numFmtId="0" fontId="23" fillId="0" borderId="0"/>
    <xf numFmtId="0" fontId="29" fillId="0" borderId="0"/>
  </cellStyleXfs>
  <cellXfs count="248">
    <xf numFmtId="0" fontId="0" fillId="0" borderId="0" xfId="0"/>
    <xf numFmtId="0" fontId="1" fillId="0" borderId="0" xfId="0" applyFont="1" applyAlignment="1">
      <alignment wrapText="1"/>
    </xf>
    <xf numFmtId="3" fontId="2" fillId="3" borderId="5" xfId="0" applyNumberFormat="1" applyFont="1" applyFill="1" applyBorder="1" applyAlignment="1">
      <alignment horizontal="center" vertical="center" readingOrder="2"/>
    </xf>
    <xf numFmtId="3" fontId="2" fillId="3" borderId="1" xfId="0" applyNumberFormat="1" applyFont="1" applyFill="1" applyBorder="1" applyAlignment="1">
      <alignment horizontal="center" vertical="center" readingOrder="2"/>
    </xf>
    <xf numFmtId="3" fontId="2" fillId="3" borderId="2" xfId="0" applyNumberFormat="1" applyFont="1" applyFill="1" applyBorder="1" applyAlignment="1">
      <alignment horizontal="center" vertical="center" readingOrder="2"/>
    </xf>
    <xf numFmtId="3" fontId="2" fillId="3" borderId="3" xfId="0" applyNumberFormat="1" applyFont="1" applyFill="1" applyBorder="1" applyAlignment="1">
      <alignment horizontal="center" vertical="center" readingOrder="2"/>
    </xf>
    <xf numFmtId="3" fontId="5" fillId="0" borderId="2" xfId="0" applyNumberFormat="1" applyFont="1" applyBorder="1" applyAlignment="1">
      <alignment horizontal="center" vertical="center" readingOrder="2"/>
    </xf>
    <xf numFmtId="3" fontId="5" fillId="0" borderId="1" xfId="0" applyNumberFormat="1" applyFont="1" applyBorder="1" applyAlignment="1">
      <alignment horizontal="center" vertical="center" readingOrder="2"/>
    </xf>
    <xf numFmtId="3" fontId="5" fillId="3" borderId="2" xfId="0" applyNumberFormat="1" applyFont="1" applyFill="1" applyBorder="1" applyAlignment="1">
      <alignment horizontal="center" vertical="center" readingOrder="2"/>
    </xf>
    <xf numFmtId="3" fontId="7" fillId="0" borderId="6" xfId="0" applyNumberFormat="1" applyFont="1" applyBorder="1" applyAlignment="1">
      <alignment horizontal="center" vertical="center" readingOrder="2"/>
    </xf>
    <xf numFmtId="0" fontId="8" fillId="0" borderId="6" xfId="0" applyFont="1" applyBorder="1" applyAlignment="1">
      <alignment horizontal="center" vertical="center" wrapText="1" readingOrder="2"/>
    </xf>
    <xf numFmtId="3" fontId="5" fillId="0" borderId="6" xfId="0" applyNumberFormat="1" applyFont="1" applyBorder="1" applyAlignment="1">
      <alignment horizontal="center" vertical="center" readingOrder="2"/>
    </xf>
    <xf numFmtId="3" fontId="5" fillId="3" borderId="6" xfId="0" applyNumberFormat="1" applyFont="1" applyFill="1" applyBorder="1" applyAlignment="1">
      <alignment horizontal="center" vertical="center" readingOrder="2"/>
    </xf>
    <xf numFmtId="0" fontId="6" fillId="0" borderId="6" xfId="0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3" fontId="9" fillId="0" borderId="6" xfId="0" applyNumberFormat="1" applyFont="1" applyBorder="1" applyAlignment="1">
      <alignment horizontal="center" vertical="center" wrapText="1" readingOrder="2"/>
    </xf>
    <xf numFmtId="0" fontId="8" fillId="0" borderId="6" xfId="0" applyFont="1" applyBorder="1" applyAlignment="1">
      <alignment horizontal="center" vertical="center" wrapText="1"/>
    </xf>
    <xf numFmtId="3" fontId="7" fillId="3" borderId="6" xfId="0" applyNumberFormat="1" applyFont="1" applyFill="1" applyBorder="1" applyAlignment="1">
      <alignment horizontal="center" vertical="center" readingOrder="2"/>
    </xf>
    <xf numFmtId="3" fontId="9" fillId="3" borderId="6" xfId="0" applyNumberFormat="1" applyFont="1" applyFill="1" applyBorder="1" applyAlignment="1">
      <alignment horizontal="center" vertical="center" wrapText="1" readingOrder="2"/>
    </xf>
    <xf numFmtId="3" fontId="7" fillId="0" borderId="6" xfId="0" applyNumberFormat="1" applyFont="1" applyBorder="1" applyAlignment="1">
      <alignment horizontal="center" vertical="center" readingOrder="1"/>
    </xf>
    <xf numFmtId="3" fontId="3" fillId="3" borderId="5" xfId="0" applyNumberFormat="1" applyFont="1" applyFill="1" applyBorder="1" applyAlignment="1">
      <alignment horizontal="center" vertical="center" readingOrder="2"/>
    </xf>
    <xf numFmtId="3" fontId="5" fillId="3" borderId="3" xfId="0" applyNumberFormat="1" applyFont="1" applyFill="1" applyBorder="1" applyAlignment="1">
      <alignment horizontal="center" vertical="center" readingOrder="2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0" fillId="0" borderId="3" xfId="0" applyBorder="1"/>
    <xf numFmtId="0" fontId="3" fillId="0" borderId="1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 readingOrder="2"/>
    </xf>
    <xf numFmtId="3" fontId="7" fillId="0" borderId="9" xfId="0" applyNumberFormat="1" applyFont="1" applyBorder="1" applyAlignment="1">
      <alignment horizontal="center" vertical="center" readingOrder="2"/>
    </xf>
    <xf numFmtId="3" fontId="9" fillId="0" borderId="9" xfId="0" applyNumberFormat="1" applyFont="1" applyBorder="1" applyAlignment="1">
      <alignment horizontal="center" vertical="center" wrapText="1" readingOrder="2"/>
    </xf>
    <xf numFmtId="0" fontId="8" fillId="0" borderId="9" xfId="0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 readingOrder="2"/>
    </xf>
    <xf numFmtId="3" fontId="5" fillId="3" borderId="9" xfId="0" applyNumberFormat="1" applyFont="1" applyFill="1" applyBorder="1" applyAlignment="1">
      <alignment horizontal="center" vertical="center" readingOrder="2"/>
    </xf>
    <xf numFmtId="0" fontId="6" fillId="0" borderId="9" xfId="0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3" fontId="7" fillId="0" borderId="14" xfId="0" applyNumberFormat="1" applyFont="1" applyBorder="1" applyAlignment="1">
      <alignment horizontal="center" vertical="center" readingOrder="2"/>
    </xf>
    <xf numFmtId="3" fontId="9" fillId="0" borderId="14" xfId="0" applyNumberFormat="1" applyFont="1" applyBorder="1" applyAlignment="1">
      <alignment horizontal="center" vertical="center" wrapText="1" readingOrder="2"/>
    </xf>
    <xf numFmtId="0" fontId="8" fillId="0" borderId="14" xfId="0" applyFont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center" vertical="center" readingOrder="2"/>
    </xf>
    <xf numFmtId="3" fontId="5" fillId="3" borderId="14" xfId="0" applyNumberFormat="1" applyFont="1" applyFill="1" applyBorder="1" applyAlignment="1">
      <alignment horizontal="center" vertical="center" readingOrder="2"/>
    </xf>
    <xf numFmtId="0" fontId="6" fillId="0" borderId="14" xfId="0" applyFont="1" applyBorder="1" applyAlignment="1">
      <alignment horizontal="center" vertical="center"/>
    </xf>
    <xf numFmtId="3" fontId="6" fillId="0" borderId="14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3" fontId="5" fillId="0" borderId="13" xfId="0" applyNumberFormat="1" applyFont="1" applyBorder="1" applyAlignment="1">
      <alignment horizontal="center" vertical="center" readingOrder="2"/>
    </xf>
    <xf numFmtId="3" fontId="5" fillId="0" borderId="17" xfId="0" applyNumberFormat="1" applyFont="1" applyBorder="1" applyAlignment="1">
      <alignment horizontal="center" vertical="center" readingOrder="2"/>
    </xf>
    <xf numFmtId="3" fontId="5" fillId="3" borderId="17" xfId="0" applyNumberFormat="1" applyFont="1" applyFill="1" applyBorder="1" applyAlignment="1">
      <alignment horizontal="center" vertical="center" readingOrder="2"/>
    </xf>
    <xf numFmtId="3" fontId="5" fillId="0" borderId="17" xfId="0" applyNumberFormat="1" applyFont="1" applyBorder="1" applyAlignment="1">
      <alignment horizontal="center" readingOrder="2"/>
    </xf>
    <xf numFmtId="3" fontId="5" fillId="0" borderId="18" xfId="0" applyNumberFormat="1" applyFont="1" applyBorder="1" applyAlignment="1">
      <alignment horizontal="center" vertical="center" readingOrder="2"/>
    </xf>
    <xf numFmtId="3" fontId="5" fillId="3" borderId="18" xfId="0" applyNumberFormat="1" applyFont="1" applyFill="1" applyBorder="1" applyAlignment="1">
      <alignment horizontal="center" vertical="center" readingOrder="2"/>
    </xf>
    <xf numFmtId="0" fontId="8" fillId="0" borderId="9" xfId="0" applyFont="1" applyBorder="1" applyAlignment="1">
      <alignment horizontal="center" vertical="center" wrapText="1" readingOrder="2"/>
    </xf>
    <xf numFmtId="0" fontId="8" fillId="0" borderId="14" xfId="0" applyFont="1" applyBorder="1" applyAlignment="1">
      <alignment horizontal="center" vertical="center" wrapText="1" readingOrder="2"/>
    </xf>
    <xf numFmtId="3" fontId="5" fillId="3" borderId="21" xfId="0" applyNumberFormat="1" applyFont="1" applyFill="1" applyBorder="1" applyAlignment="1">
      <alignment horizontal="center" vertical="center" readingOrder="2"/>
    </xf>
    <xf numFmtId="3" fontId="5" fillId="3" borderId="18" xfId="0" applyNumberFormat="1" applyFont="1" applyFill="1" applyBorder="1" applyAlignment="1">
      <alignment horizontal="center" readingOrder="2"/>
    </xf>
    <xf numFmtId="3" fontId="5" fillId="3" borderId="21" xfId="0" applyNumberFormat="1" applyFont="1" applyFill="1" applyBorder="1" applyAlignment="1">
      <alignment horizontal="center" readingOrder="2"/>
    </xf>
    <xf numFmtId="3" fontId="5" fillId="3" borderId="12" xfId="0" applyNumberFormat="1" applyFont="1" applyFill="1" applyBorder="1" applyAlignment="1">
      <alignment horizontal="center" vertical="center" readingOrder="2"/>
    </xf>
    <xf numFmtId="0" fontId="8" fillId="0" borderId="6" xfId="0" applyFont="1" applyBorder="1" applyAlignment="1">
      <alignment vertical="center" wrapText="1"/>
    </xf>
    <xf numFmtId="0" fontId="14" fillId="0" borderId="0" xfId="0" applyFont="1"/>
    <xf numFmtId="3" fontId="16" fillId="0" borderId="0" xfId="0" applyNumberFormat="1" applyFont="1" applyAlignment="1">
      <alignment horizontal="center" vertical="center" readingOrder="2"/>
    </xf>
    <xf numFmtId="2" fontId="18" fillId="3" borderId="14" xfId="0" applyNumberFormat="1" applyFont="1" applyFill="1" applyBorder="1" applyAlignment="1">
      <alignment horizontal="center" vertical="center" readingOrder="2"/>
    </xf>
    <xf numFmtId="2" fontId="18" fillId="3" borderId="6" xfId="0" applyNumberFormat="1" applyFont="1" applyFill="1" applyBorder="1" applyAlignment="1">
      <alignment horizontal="center" vertical="center" readingOrder="2"/>
    </xf>
    <xf numFmtId="2" fontId="18" fillId="3" borderId="9" xfId="0" applyNumberFormat="1" applyFont="1" applyFill="1" applyBorder="1" applyAlignment="1">
      <alignment horizontal="center" vertical="center" readingOrder="2"/>
    </xf>
    <xf numFmtId="0" fontId="0" fillId="3" borderId="0" xfId="0" applyFill="1"/>
    <xf numFmtId="0" fontId="8" fillId="3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3" fontId="6" fillId="3" borderId="6" xfId="0" applyNumberFormat="1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0" fillId="5" borderId="0" xfId="0" applyFill="1"/>
    <xf numFmtId="3" fontId="5" fillId="5" borderId="14" xfId="0" applyNumberFormat="1" applyFont="1" applyFill="1" applyBorder="1" applyAlignment="1">
      <alignment horizontal="center" vertical="center" readingOrder="2"/>
    </xf>
    <xf numFmtId="3" fontId="5" fillId="5" borderId="6" xfId="0" applyNumberFormat="1" applyFont="1" applyFill="1" applyBorder="1" applyAlignment="1">
      <alignment horizontal="center" vertical="center" readingOrder="2"/>
    </xf>
    <xf numFmtId="3" fontId="5" fillId="5" borderId="9" xfId="0" applyNumberFormat="1" applyFont="1" applyFill="1" applyBorder="1" applyAlignment="1">
      <alignment horizontal="center" vertical="center" readingOrder="2"/>
    </xf>
    <xf numFmtId="0" fontId="0" fillId="6" borderId="0" xfId="0" applyFill="1"/>
    <xf numFmtId="0" fontId="6" fillId="6" borderId="14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3" fontId="5" fillId="3" borderId="24" xfId="0" applyNumberFormat="1" applyFont="1" applyFill="1" applyBorder="1" applyAlignment="1">
      <alignment horizontal="center" vertical="center" readingOrder="2"/>
    </xf>
    <xf numFmtId="3" fontId="5" fillId="0" borderId="24" xfId="0" applyNumberFormat="1" applyFont="1" applyBorder="1" applyAlignment="1">
      <alignment horizontal="center" vertical="center" readingOrder="2"/>
    </xf>
    <xf numFmtId="0" fontId="6" fillId="3" borderId="24" xfId="0" applyFont="1" applyFill="1" applyBorder="1" applyAlignment="1">
      <alignment horizontal="center" vertical="center"/>
    </xf>
    <xf numFmtId="0" fontId="3" fillId="10" borderId="11" xfId="0" applyFont="1" applyFill="1" applyBorder="1" applyAlignment="1">
      <alignment horizontal="center" vertical="center" wrapText="1"/>
    </xf>
    <xf numFmtId="0" fontId="3" fillId="10" borderId="9" xfId="0" applyFont="1" applyFill="1" applyBorder="1" applyAlignment="1">
      <alignment horizontal="center" vertical="center" wrapText="1"/>
    </xf>
    <xf numFmtId="0" fontId="3" fillId="10" borderId="10" xfId="0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 wrapText="1"/>
    </xf>
    <xf numFmtId="3" fontId="5" fillId="0" borderId="21" xfId="0" applyNumberFormat="1" applyFont="1" applyBorder="1" applyAlignment="1">
      <alignment horizontal="center" vertical="center" readingOrder="2"/>
    </xf>
    <xf numFmtId="3" fontId="2" fillId="2" borderId="26" xfId="0" applyNumberFormat="1" applyFont="1" applyFill="1" applyBorder="1" applyAlignment="1">
      <alignment horizontal="center" vertical="center" readingOrder="2"/>
    </xf>
    <xf numFmtId="3" fontId="2" fillId="2" borderId="0" xfId="0" applyNumberFormat="1" applyFont="1" applyFill="1" applyBorder="1" applyAlignment="1">
      <alignment horizontal="center" vertical="center" readingOrder="2"/>
    </xf>
    <xf numFmtId="3" fontId="2" fillId="2" borderId="12" xfId="0" applyNumberFormat="1" applyFont="1" applyFill="1" applyBorder="1" applyAlignment="1">
      <alignment horizontal="center" vertical="center" wrapText="1" readingOrder="2"/>
    </xf>
    <xf numFmtId="0" fontId="3" fillId="2" borderId="24" xfId="0" applyFont="1" applyFill="1" applyBorder="1" applyAlignment="1">
      <alignment horizontal="center" vertical="center" wrapText="1"/>
    </xf>
    <xf numFmtId="3" fontId="17" fillId="8" borderId="27" xfId="0" applyNumberFormat="1" applyFont="1" applyFill="1" applyBorder="1" applyAlignment="1">
      <alignment horizontal="center" vertical="center" wrapText="1"/>
    </xf>
    <xf numFmtId="3" fontId="3" fillId="9" borderId="27" xfId="0" applyNumberFormat="1" applyFont="1" applyFill="1" applyBorder="1" applyAlignment="1">
      <alignment horizontal="center" vertical="center" wrapText="1"/>
    </xf>
    <xf numFmtId="3" fontId="3" fillId="9" borderId="24" xfId="0" applyNumberFormat="1" applyFont="1" applyFill="1" applyBorder="1" applyAlignment="1">
      <alignment horizontal="center" vertical="center" wrapText="1"/>
    </xf>
    <xf numFmtId="3" fontId="3" fillId="9" borderId="0" xfId="0" applyNumberFormat="1" applyFont="1" applyFill="1" applyBorder="1" applyAlignment="1">
      <alignment horizontal="center" vertical="center" wrapText="1"/>
    </xf>
    <xf numFmtId="3" fontId="3" fillId="10" borderId="24" xfId="0" applyNumberFormat="1" applyFont="1" applyFill="1" applyBorder="1" applyAlignment="1">
      <alignment horizontal="center" vertical="center" wrapText="1"/>
    </xf>
    <xf numFmtId="0" fontId="8" fillId="7" borderId="29" xfId="0" applyFont="1" applyFill="1" applyBorder="1" applyAlignment="1">
      <alignment horizontal="center" vertical="center" wrapText="1"/>
    </xf>
    <xf numFmtId="0" fontId="8" fillId="7" borderId="30" xfId="0" applyFont="1" applyFill="1" applyBorder="1" applyAlignment="1">
      <alignment horizontal="center" vertical="center" wrapText="1"/>
    </xf>
    <xf numFmtId="0" fontId="8" fillId="7" borderId="31" xfId="0" applyFont="1" applyFill="1" applyBorder="1" applyAlignment="1">
      <alignment horizontal="center" vertical="center" wrapText="1"/>
    </xf>
    <xf numFmtId="0" fontId="8" fillId="0" borderId="36" xfId="0" applyFont="1" applyBorder="1" applyAlignment="1">
      <alignment horizontal="right" vertical="center" wrapText="1"/>
    </xf>
    <xf numFmtId="37" fontId="22" fillId="0" borderId="37" xfId="1" applyNumberFormat="1" applyFont="1" applyBorder="1" applyAlignment="1">
      <alignment vertical="center"/>
    </xf>
    <xf numFmtId="0" fontId="8" fillId="0" borderId="45" xfId="0" applyFont="1" applyBorder="1" applyAlignment="1">
      <alignment horizontal="right" vertical="center" wrapText="1"/>
    </xf>
    <xf numFmtId="37" fontId="22" fillId="0" borderId="46" xfId="1" applyNumberFormat="1" applyFont="1" applyBorder="1" applyAlignment="1">
      <alignment vertical="center"/>
    </xf>
    <xf numFmtId="0" fontId="8" fillId="0" borderId="50" xfId="0" applyFont="1" applyBorder="1" applyAlignment="1">
      <alignment horizontal="right" vertical="center" wrapText="1"/>
    </xf>
    <xf numFmtId="0" fontId="8" fillId="11" borderId="37" xfId="0" applyFont="1" applyFill="1" applyBorder="1" applyAlignment="1">
      <alignment horizontal="right" vertical="center" wrapText="1"/>
    </xf>
    <xf numFmtId="0" fontId="8" fillId="11" borderId="53" xfId="0" applyFont="1" applyFill="1" applyBorder="1" applyAlignment="1">
      <alignment horizontal="right" vertical="center" wrapText="1"/>
    </xf>
    <xf numFmtId="3" fontId="22" fillId="11" borderId="54" xfId="1" applyNumberFormat="1" applyFont="1" applyFill="1" applyBorder="1" applyAlignment="1">
      <alignment horizontal="center" vertical="center" readingOrder="2"/>
    </xf>
    <xf numFmtId="3" fontId="22" fillId="11" borderId="55" xfId="1" applyNumberFormat="1" applyFont="1" applyFill="1" applyBorder="1" applyAlignment="1">
      <alignment horizontal="center" vertical="center" readingOrder="2"/>
    </xf>
    <xf numFmtId="3" fontId="22" fillId="11" borderId="56" xfId="1" applyNumberFormat="1" applyFont="1" applyFill="1" applyBorder="1" applyAlignment="1">
      <alignment horizontal="center" vertical="center" readingOrder="2"/>
    </xf>
    <xf numFmtId="0" fontId="8" fillId="0" borderId="57" xfId="0" applyFont="1" applyBorder="1" applyAlignment="1">
      <alignment horizontal="right" vertical="center" wrapText="1"/>
    </xf>
    <xf numFmtId="37" fontId="22" fillId="3" borderId="58" xfId="1" applyNumberFormat="1" applyFont="1" applyFill="1" applyBorder="1" applyAlignment="1">
      <alignment vertical="center"/>
    </xf>
    <xf numFmtId="0" fontId="8" fillId="0" borderId="37" xfId="0" applyFont="1" applyBorder="1" applyAlignment="1">
      <alignment horizontal="right" vertical="center" wrapText="1"/>
    </xf>
    <xf numFmtId="0" fontId="8" fillId="0" borderId="46" xfId="0" applyFont="1" applyBorder="1" applyAlignment="1">
      <alignment horizontal="right" vertical="center" wrapText="1"/>
    </xf>
    <xf numFmtId="0" fontId="8" fillId="0" borderId="53" xfId="0" applyFont="1" applyBorder="1" applyAlignment="1">
      <alignment horizontal="right" vertical="center" wrapText="1"/>
    </xf>
    <xf numFmtId="0" fontId="8" fillId="0" borderId="54" xfId="0" applyFont="1" applyBorder="1" applyAlignment="1">
      <alignment horizontal="right" vertical="center" wrapText="1"/>
    </xf>
    <xf numFmtId="37" fontId="22" fillId="0" borderId="53" xfId="1" applyNumberFormat="1" applyFont="1" applyBorder="1" applyAlignment="1">
      <alignment vertical="center"/>
    </xf>
    <xf numFmtId="0" fontId="0" fillId="0" borderId="0" xfId="0" applyAlignment="1"/>
    <xf numFmtId="0" fontId="26" fillId="5" borderId="28" xfId="0" applyFont="1" applyFill="1" applyBorder="1" applyAlignment="1">
      <alignment horizontal="center" vertical="center" wrapText="1"/>
    </xf>
    <xf numFmtId="0" fontId="27" fillId="0" borderId="36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49" fontId="27" fillId="0" borderId="51" xfId="2" applyNumberFormat="1" applyFont="1" applyFill="1" applyBorder="1" applyAlignment="1">
      <alignment horizontal="center" vertical="center" wrapText="1" readingOrder="2"/>
    </xf>
    <xf numFmtId="3" fontId="27" fillId="3" borderId="36" xfId="0" applyNumberFormat="1" applyFont="1" applyFill="1" applyBorder="1" applyAlignment="1">
      <alignment horizontal="center" vertical="center"/>
    </xf>
    <xf numFmtId="3" fontId="27" fillId="3" borderId="37" xfId="0" applyNumberFormat="1" applyFont="1" applyFill="1" applyBorder="1" applyAlignment="1">
      <alignment horizontal="center" vertical="center"/>
    </xf>
    <xf numFmtId="3" fontId="27" fillId="0" borderId="52" xfId="0" applyNumberFormat="1" applyFont="1" applyBorder="1" applyAlignment="1">
      <alignment horizontal="center" vertical="center"/>
    </xf>
    <xf numFmtId="0" fontId="27" fillId="0" borderId="0" xfId="0" applyFont="1"/>
    <xf numFmtId="0" fontId="27" fillId="0" borderId="45" xfId="0" applyFont="1" applyBorder="1" applyAlignment="1">
      <alignment horizontal="center" vertical="center"/>
    </xf>
    <xf numFmtId="0" fontId="27" fillId="0" borderId="46" xfId="0" applyFont="1" applyBorder="1" applyAlignment="1">
      <alignment horizontal="center" vertical="center"/>
    </xf>
    <xf numFmtId="3" fontId="27" fillId="3" borderId="45" xfId="0" applyNumberFormat="1" applyFont="1" applyFill="1" applyBorder="1" applyAlignment="1">
      <alignment horizontal="center" vertical="center"/>
    </xf>
    <xf numFmtId="3" fontId="27" fillId="3" borderId="46" xfId="0" applyNumberFormat="1" applyFont="1" applyFill="1" applyBorder="1" applyAlignment="1">
      <alignment horizontal="center" vertical="center"/>
    </xf>
    <xf numFmtId="3" fontId="27" fillId="0" borderId="62" xfId="0" applyNumberFormat="1" applyFont="1" applyBorder="1" applyAlignment="1">
      <alignment horizontal="center" vertical="center"/>
    </xf>
    <xf numFmtId="49" fontId="27" fillId="0" borderId="61" xfId="2" applyNumberFormat="1" applyFont="1" applyFill="1" applyBorder="1" applyAlignment="1">
      <alignment horizontal="center" vertical="center" wrapText="1" readingOrder="2"/>
    </xf>
    <xf numFmtId="3" fontId="27" fillId="0" borderId="46" xfId="0" applyNumberFormat="1" applyFont="1" applyBorder="1" applyAlignment="1">
      <alignment horizontal="center" vertical="center"/>
    </xf>
    <xf numFmtId="0" fontId="27" fillId="0" borderId="54" xfId="0" applyFont="1" applyBorder="1" applyAlignment="1">
      <alignment horizontal="center" vertical="center"/>
    </xf>
    <xf numFmtId="0" fontId="27" fillId="0" borderId="53" xfId="0" applyFont="1" applyBorder="1" applyAlignment="1">
      <alignment horizontal="center" vertical="center"/>
    </xf>
    <xf numFmtId="0" fontId="27" fillId="0" borderId="55" xfId="0" applyFont="1" applyFill="1" applyBorder="1" applyAlignment="1">
      <alignment horizontal="center" vertical="center" wrapText="1" readingOrder="2"/>
    </xf>
    <xf numFmtId="3" fontId="27" fillId="3" borderId="54" xfId="0" applyNumberFormat="1" applyFont="1" applyFill="1" applyBorder="1" applyAlignment="1">
      <alignment horizontal="center" vertical="center"/>
    </xf>
    <xf numFmtId="3" fontId="27" fillId="3" borderId="53" xfId="0" applyNumberFormat="1" applyFont="1" applyFill="1" applyBorder="1" applyAlignment="1">
      <alignment horizontal="center" vertical="center"/>
    </xf>
    <xf numFmtId="3" fontId="27" fillId="0" borderId="56" xfId="0" applyNumberFormat="1" applyFont="1" applyBorder="1" applyAlignment="1">
      <alignment horizontal="center" vertical="center"/>
    </xf>
    <xf numFmtId="3" fontId="27" fillId="0" borderId="53" xfId="0" applyNumberFormat="1" applyFont="1" applyBorder="1" applyAlignment="1">
      <alignment horizontal="center" vertical="center"/>
    </xf>
    <xf numFmtId="0" fontId="29" fillId="0" borderId="0" xfId="3" applyFill="1"/>
    <xf numFmtId="0" fontId="19" fillId="0" borderId="0" xfId="3" applyFont="1" applyFill="1"/>
    <xf numFmtId="0" fontId="29" fillId="0" borderId="0" xfId="3" applyFill="1" applyAlignment="1">
      <alignment horizontal="right" wrapText="1"/>
    </xf>
    <xf numFmtId="3" fontId="27" fillId="3" borderId="39" xfId="0" applyNumberFormat="1" applyFont="1" applyFill="1" applyBorder="1" applyAlignment="1">
      <alignment horizontal="center" vertical="center"/>
    </xf>
    <xf numFmtId="3" fontId="27" fillId="3" borderId="48" xfId="0" applyNumberFormat="1" applyFont="1" applyFill="1" applyBorder="1" applyAlignment="1">
      <alignment horizontal="center" vertical="center"/>
    </xf>
    <xf numFmtId="3" fontId="27" fillId="3" borderId="64" xfId="0" applyNumberFormat="1" applyFont="1" applyFill="1" applyBorder="1" applyAlignment="1">
      <alignment horizontal="center" vertical="center"/>
    </xf>
    <xf numFmtId="3" fontId="27" fillId="0" borderId="37" xfId="0" applyNumberFormat="1" applyFont="1" applyBorder="1" applyAlignment="1">
      <alignment horizontal="center" vertical="center"/>
    </xf>
    <xf numFmtId="3" fontId="15" fillId="0" borderId="52" xfId="0" applyNumberFormat="1" applyFont="1" applyBorder="1" applyAlignment="1">
      <alignment horizontal="center" vertical="center" readingOrder="2"/>
    </xf>
    <xf numFmtId="3" fontId="15" fillId="0" borderId="62" xfId="0" applyNumberFormat="1" applyFont="1" applyBorder="1" applyAlignment="1">
      <alignment horizontal="center" vertical="center" readingOrder="2"/>
    </xf>
    <xf numFmtId="3" fontId="15" fillId="0" borderId="56" xfId="0" applyNumberFormat="1" applyFont="1" applyBorder="1" applyAlignment="1">
      <alignment horizontal="center" vertical="center" readingOrder="2"/>
    </xf>
    <xf numFmtId="3" fontId="13" fillId="0" borderId="47" xfId="0" applyNumberFormat="1" applyFont="1" applyBorder="1" applyAlignment="1">
      <alignment horizontal="center" vertical="center" wrapText="1" readingOrder="2"/>
    </xf>
    <xf numFmtId="3" fontId="13" fillId="0" borderId="23" xfId="0" applyNumberFormat="1" applyFont="1" applyBorder="1" applyAlignment="1">
      <alignment horizontal="center" vertical="center" wrapText="1" readingOrder="2"/>
    </xf>
    <xf numFmtId="3" fontId="13" fillId="0" borderId="48" xfId="0" applyNumberFormat="1" applyFont="1" applyBorder="1" applyAlignment="1">
      <alignment horizontal="center" vertical="center" wrapText="1" readingOrder="2"/>
    </xf>
    <xf numFmtId="3" fontId="13" fillId="0" borderId="63" xfId="0" applyNumberFormat="1" applyFont="1" applyBorder="1" applyAlignment="1">
      <alignment horizontal="center" vertical="center" wrapText="1" readingOrder="2"/>
    </xf>
    <xf numFmtId="3" fontId="13" fillId="0" borderId="66" xfId="0" applyNumberFormat="1" applyFont="1" applyBorder="1" applyAlignment="1">
      <alignment horizontal="center" vertical="center" wrapText="1" readingOrder="2"/>
    </xf>
    <xf numFmtId="3" fontId="13" fillId="0" borderId="64" xfId="0" applyNumberFormat="1" applyFont="1" applyBorder="1" applyAlignment="1">
      <alignment horizontal="center" vertical="center" wrapText="1" readingOrder="2"/>
    </xf>
    <xf numFmtId="3" fontId="4" fillId="4" borderId="1" xfId="0" applyNumberFormat="1" applyFont="1" applyFill="1" applyBorder="1" applyAlignment="1">
      <alignment horizontal="center" vertical="center" wrapText="1" readingOrder="2"/>
    </xf>
    <xf numFmtId="3" fontId="4" fillId="4" borderId="19" xfId="0" applyNumberFormat="1" applyFont="1" applyFill="1" applyBorder="1" applyAlignment="1">
      <alignment horizontal="center" vertical="center" wrapText="1" readingOrder="2"/>
    </xf>
    <xf numFmtId="3" fontId="4" fillId="4" borderId="20" xfId="0" applyNumberFormat="1" applyFont="1" applyFill="1" applyBorder="1" applyAlignment="1">
      <alignment horizontal="center" vertical="center" wrapText="1" readingOrder="2"/>
    </xf>
    <xf numFmtId="3" fontId="10" fillId="4" borderId="1" xfId="0" applyNumberFormat="1" applyFont="1" applyFill="1" applyBorder="1" applyAlignment="1">
      <alignment horizontal="center" vertical="center" readingOrder="2"/>
    </xf>
    <xf numFmtId="3" fontId="10" fillId="4" borderId="19" xfId="0" applyNumberFormat="1" applyFont="1" applyFill="1" applyBorder="1" applyAlignment="1">
      <alignment horizontal="center" vertical="center" readingOrder="2"/>
    </xf>
    <xf numFmtId="3" fontId="10" fillId="4" borderId="20" xfId="0" applyNumberFormat="1" applyFont="1" applyFill="1" applyBorder="1" applyAlignment="1">
      <alignment horizontal="center" vertical="center" readingOrder="2"/>
    </xf>
    <xf numFmtId="3" fontId="11" fillId="4" borderId="1" xfId="0" applyNumberFormat="1" applyFont="1" applyFill="1" applyBorder="1" applyAlignment="1">
      <alignment horizontal="center" vertical="center" readingOrder="2"/>
    </xf>
    <xf numFmtId="3" fontId="11" fillId="4" borderId="19" xfId="0" applyNumberFormat="1" applyFont="1" applyFill="1" applyBorder="1" applyAlignment="1">
      <alignment horizontal="center" vertical="center" readingOrder="2"/>
    </xf>
    <xf numFmtId="3" fontId="11" fillId="4" borderId="20" xfId="0" applyNumberFormat="1" applyFont="1" applyFill="1" applyBorder="1" applyAlignment="1">
      <alignment horizontal="center" vertical="center" readingOrder="2"/>
    </xf>
    <xf numFmtId="0" fontId="12" fillId="0" borderId="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5" xfId="0" applyBorder="1" applyAlignment="1">
      <alignment horizontal="center"/>
    </xf>
    <xf numFmtId="3" fontId="13" fillId="0" borderId="38" xfId="0" applyNumberFormat="1" applyFont="1" applyBorder="1" applyAlignment="1">
      <alignment horizontal="center" vertical="center" wrapText="1" readingOrder="2"/>
    </xf>
    <xf numFmtId="3" fontId="13" fillId="0" borderId="41" xfId="0" applyNumberFormat="1" applyFont="1" applyBorder="1" applyAlignment="1">
      <alignment horizontal="center" vertical="center" wrapText="1" readingOrder="2"/>
    </xf>
    <xf numFmtId="3" fontId="13" fillId="0" borderId="39" xfId="0" applyNumberFormat="1" applyFont="1" applyBorder="1" applyAlignment="1">
      <alignment horizontal="center" vertical="center" wrapText="1" readingOrder="2"/>
    </xf>
    <xf numFmtId="3" fontId="20" fillId="0" borderId="2" xfId="0" applyNumberFormat="1" applyFont="1" applyBorder="1" applyAlignment="1">
      <alignment horizontal="center" vertical="center" wrapText="1" readingOrder="2"/>
    </xf>
    <xf numFmtId="3" fontId="20" fillId="0" borderId="22" xfId="0" applyNumberFormat="1" applyFont="1" applyBorder="1" applyAlignment="1">
      <alignment horizontal="center" vertical="center" wrapText="1" readingOrder="2"/>
    </xf>
    <xf numFmtId="3" fontId="20" fillId="0" borderId="19" xfId="0" applyNumberFormat="1" applyFont="1" applyBorder="1" applyAlignment="1">
      <alignment horizontal="center" vertical="center" wrapText="1" readingOrder="2"/>
    </xf>
    <xf numFmtId="3" fontId="20" fillId="0" borderId="20" xfId="0" applyNumberFormat="1" applyFont="1" applyBorder="1" applyAlignment="1">
      <alignment horizontal="center" vertical="center" wrapText="1" readingOrder="2"/>
    </xf>
    <xf numFmtId="3" fontId="11" fillId="4" borderId="1" xfId="0" applyNumberFormat="1" applyFont="1" applyFill="1" applyBorder="1" applyAlignment="1">
      <alignment horizontal="center" readingOrder="2"/>
    </xf>
    <xf numFmtId="3" fontId="11" fillId="4" borderId="19" xfId="0" applyNumberFormat="1" applyFont="1" applyFill="1" applyBorder="1" applyAlignment="1">
      <alignment horizontal="center" readingOrder="2"/>
    </xf>
    <xf numFmtId="3" fontId="11" fillId="4" borderId="20" xfId="0" applyNumberFormat="1" applyFont="1" applyFill="1" applyBorder="1" applyAlignment="1">
      <alignment horizontal="center" readingOrder="2"/>
    </xf>
    <xf numFmtId="37" fontId="22" fillId="0" borderId="40" xfId="1" applyNumberFormat="1" applyFont="1" applyBorder="1" applyAlignment="1">
      <alignment horizontal="center" vertical="top"/>
    </xf>
    <xf numFmtId="37" fontId="22" fillId="0" borderId="41" xfId="1" applyNumberFormat="1" applyFont="1" applyBorder="1" applyAlignment="1">
      <alignment horizontal="center" vertical="top"/>
    </xf>
    <xf numFmtId="37" fontId="22" fillId="0" borderId="39" xfId="1" applyNumberFormat="1" applyFont="1" applyBorder="1" applyAlignment="1">
      <alignment horizontal="center" vertical="top"/>
    </xf>
    <xf numFmtId="37" fontId="22" fillId="0" borderId="47" xfId="1" applyNumberFormat="1" applyFont="1" applyBorder="1" applyAlignment="1">
      <alignment horizontal="center" vertical="top"/>
    </xf>
    <xf numFmtId="37" fontId="22" fillId="0" borderId="48" xfId="1" applyNumberFormat="1" applyFont="1" applyBorder="1" applyAlignment="1">
      <alignment horizontal="center" vertical="top"/>
    </xf>
    <xf numFmtId="37" fontId="22" fillId="0" borderId="49" xfId="1" applyNumberFormat="1" applyFont="1" applyBorder="1" applyAlignment="1">
      <alignment horizontal="center" vertical="top"/>
    </xf>
    <xf numFmtId="37" fontId="22" fillId="0" borderId="23" xfId="1" applyNumberFormat="1" applyFont="1" applyBorder="1" applyAlignment="1">
      <alignment horizontal="center" vertical="top"/>
    </xf>
    <xf numFmtId="0" fontId="0" fillId="11" borderId="0" xfId="0" applyFill="1" applyAlignment="1">
      <alignment horizontal="center"/>
    </xf>
    <xf numFmtId="0" fontId="0" fillId="11" borderId="22" xfId="0" applyFill="1" applyBorder="1" applyAlignment="1">
      <alignment horizontal="center"/>
    </xf>
    <xf numFmtId="0" fontId="21" fillId="7" borderId="5" xfId="0" applyFont="1" applyFill="1" applyBorder="1" applyAlignment="1">
      <alignment horizontal="center" vertical="center"/>
    </xf>
    <xf numFmtId="0" fontId="21" fillId="7" borderId="2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3" fillId="7" borderId="15" xfId="0" applyFont="1" applyFill="1" applyBorder="1" applyAlignment="1">
      <alignment horizontal="center" vertical="center"/>
    </xf>
    <xf numFmtId="0" fontId="3" fillId="7" borderId="25" xfId="0" applyFont="1" applyFill="1" applyBorder="1" applyAlignment="1">
      <alignment horizontal="center" vertical="center"/>
    </xf>
    <xf numFmtId="0" fontId="3" fillId="7" borderId="28" xfId="0" applyFont="1" applyFill="1" applyBorder="1" applyAlignment="1">
      <alignment horizontal="center" vertical="center" wrapText="1"/>
    </xf>
    <xf numFmtId="0" fontId="3" fillId="7" borderId="32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7" borderId="25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7" borderId="15" xfId="0" applyFont="1" applyFill="1" applyBorder="1" applyAlignment="1">
      <alignment horizontal="center" vertical="center" wrapText="1"/>
    </xf>
    <xf numFmtId="0" fontId="3" fillId="7" borderId="22" xfId="0" applyFont="1" applyFill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37" fontId="22" fillId="0" borderId="33" xfId="1" applyNumberFormat="1" applyFont="1" applyBorder="1" applyAlignment="1">
      <alignment horizontal="center" vertical="center"/>
    </xf>
    <xf numFmtId="37" fontId="22" fillId="0" borderId="42" xfId="1" applyNumberFormat="1" applyFont="1" applyBorder="1" applyAlignment="1">
      <alignment horizontal="center" vertical="center"/>
    </xf>
    <xf numFmtId="37" fontId="22" fillId="0" borderId="34" xfId="1" applyNumberFormat="1" applyFont="1" applyBorder="1" applyAlignment="1">
      <alignment horizontal="center" vertical="center"/>
    </xf>
    <xf numFmtId="37" fontId="22" fillId="0" borderId="43" xfId="1" applyNumberFormat="1" applyFont="1" applyBorder="1" applyAlignment="1">
      <alignment horizontal="center" vertical="center"/>
    </xf>
    <xf numFmtId="37" fontId="22" fillId="0" borderId="35" xfId="1" applyNumberFormat="1" applyFont="1" applyBorder="1" applyAlignment="1">
      <alignment horizontal="center" vertical="center"/>
    </xf>
    <xf numFmtId="37" fontId="22" fillId="0" borderId="44" xfId="1" applyNumberFormat="1" applyFont="1" applyBorder="1" applyAlignment="1">
      <alignment horizontal="center" vertical="center"/>
    </xf>
    <xf numFmtId="37" fontId="22" fillId="0" borderId="38" xfId="1" applyNumberFormat="1" applyFont="1" applyBorder="1" applyAlignment="1">
      <alignment horizontal="center" vertical="top"/>
    </xf>
    <xf numFmtId="3" fontId="22" fillId="0" borderId="5" xfId="1" applyNumberFormat="1" applyFont="1" applyBorder="1" applyAlignment="1">
      <alignment horizontal="center" vertical="center" readingOrder="2"/>
    </xf>
    <xf numFmtId="3" fontId="22" fillId="0" borderId="15" xfId="1" applyNumberFormat="1" applyFont="1" applyBorder="1" applyAlignment="1">
      <alignment horizontal="center" vertical="center" readingOrder="2"/>
    </xf>
    <xf numFmtId="3" fontId="22" fillId="0" borderId="25" xfId="1" applyNumberFormat="1" applyFont="1" applyBorder="1" applyAlignment="1">
      <alignment horizontal="center" vertical="center" readingOrder="2"/>
    </xf>
    <xf numFmtId="3" fontId="22" fillId="11" borderId="36" xfId="1" applyNumberFormat="1" applyFont="1" applyFill="1" applyBorder="1" applyAlignment="1">
      <alignment horizontal="center" vertical="center" readingOrder="2"/>
    </xf>
    <xf numFmtId="3" fontId="22" fillId="11" borderId="51" xfId="1" applyNumberFormat="1" applyFont="1" applyFill="1" applyBorder="1" applyAlignment="1">
      <alignment horizontal="center" vertical="center" readingOrder="2"/>
    </xf>
    <xf numFmtId="3" fontId="22" fillId="11" borderId="52" xfId="1" applyNumberFormat="1" applyFont="1" applyFill="1" applyBorder="1" applyAlignment="1">
      <alignment horizontal="center" vertical="center" readingOrder="2"/>
    </xf>
    <xf numFmtId="3" fontId="22" fillId="0" borderId="54" xfId="1" applyNumberFormat="1" applyFont="1" applyBorder="1" applyAlignment="1">
      <alignment horizontal="center" vertical="center" readingOrder="2"/>
    </xf>
    <xf numFmtId="3" fontId="22" fillId="0" borderId="55" xfId="1" applyNumberFormat="1" applyFont="1" applyBorder="1" applyAlignment="1">
      <alignment horizontal="center" vertical="center" readingOrder="2"/>
    </xf>
    <xf numFmtId="3" fontId="22" fillId="0" borderId="56" xfId="1" applyNumberFormat="1" applyFont="1" applyBorder="1" applyAlignment="1">
      <alignment horizontal="center" vertical="center" readingOrder="2"/>
    </xf>
    <xf numFmtId="37" fontId="22" fillId="0" borderId="63" xfId="1" applyNumberFormat="1" applyFont="1" applyBorder="1" applyAlignment="1">
      <alignment horizontal="center" vertical="top"/>
    </xf>
    <xf numFmtId="37" fontId="22" fillId="0" borderId="64" xfId="1" applyNumberFormat="1" applyFont="1" applyBorder="1" applyAlignment="1">
      <alignment horizontal="center" vertical="top"/>
    </xf>
    <xf numFmtId="37" fontId="22" fillId="0" borderId="65" xfId="1" applyNumberFormat="1" applyFont="1" applyBorder="1" applyAlignment="1">
      <alignment horizontal="center" vertical="top"/>
    </xf>
    <xf numFmtId="37" fontId="22" fillId="0" borderId="66" xfId="1" applyNumberFormat="1" applyFont="1" applyBorder="1" applyAlignment="1">
      <alignment horizontal="center" vertical="top"/>
    </xf>
    <xf numFmtId="37" fontId="22" fillId="0" borderId="57" xfId="1" applyNumberFormat="1" applyFont="1" applyBorder="1" applyAlignment="1">
      <alignment horizontal="center" vertical="top"/>
    </xf>
    <xf numFmtId="37" fontId="22" fillId="0" borderId="59" xfId="1" applyNumberFormat="1" applyFont="1" applyBorder="1" applyAlignment="1">
      <alignment horizontal="center" vertical="top"/>
    </xf>
    <xf numFmtId="37" fontId="22" fillId="0" borderId="60" xfId="1" applyNumberFormat="1" applyFont="1" applyBorder="1" applyAlignment="1">
      <alignment horizontal="center" vertical="top"/>
    </xf>
    <xf numFmtId="3" fontId="22" fillId="0" borderId="36" xfId="1" applyNumberFormat="1" applyFont="1" applyBorder="1" applyAlignment="1">
      <alignment horizontal="center" vertical="center" readingOrder="2"/>
    </xf>
    <xf numFmtId="3" fontId="22" fillId="0" borderId="51" xfId="1" applyNumberFormat="1" applyFont="1" applyBorder="1" applyAlignment="1">
      <alignment horizontal="center" vertical="center" readingOrder="2"/>
    </xf>
    <xf numFmtId="3" fontId="22" fillId="0" borderId="52" xfId="1" applyNumberFormat="1" applyFont="1" applyBorder="1" applyAlignment="1">
      <alignment horizontal="center" vertical="center" readingOrder="2"/>
    </xf>
    <xf numFmtId="37" fontId="22" fillId="0" borderId="36" xfId="1" applyNumberFormat="1" applyFont="1" applyBorder="1" applyAlignment="1">
      <alignment horizontal="center" vertical="top"/>
    </xf>
    <xf numFmtId="37" fontId="22" fillId="0" borderId="52" xfId="1" applyNumberFormat="1" applyFont="1" applyBorder="1" applyAlignment="1">
      <alignment horizontal="center" vertical="top"/>
    </xf>
    <xf numFmtId="37" fontId="22" fillId="0" borderId="51" xfId="1" applyNumberFormat="1" applyFont="1" applyBorder="1" applyAlignment="1">
      <alignment horizontal="center" vertical="top"/>
    </xf>
    <xf numFmtId="3" fontId="22" fillId="0" borderId="45" xfId="1" applyNumberFormat="1" applyFont="1" applyBorder="1" applyAlignment="1">
      <alignment horizontal="center" vertical="center" readingOrder="2"/>
    </xf>
    <xf numFmtId="3" fontId="22" fillId="0" borderId="61" xfId="1" applyNumberFormat="1" applyFont="1" applyBorder="1" applyAlignment="1">
      <alignment horizontal="center" vertical="center" readingOrder="2"/>
    </xf>
    <xf numFmtId="3" fontId="22" fillId="0" borderId="62" xfId="1" applyNumberFormat="1" applyFont="1" applyBorder="1" applyAlignment="1">
      <alignment horizontal="center" vertical="center" readingOrder="2"/>
    </xf>
    <xf numFmtId="0" fontId="21" fillId="12" borderId="1" xfId="0" applyFont="1" applyFill="1" applyBorder="1" applyAlignment="1">
      <alignment horizontal="center" vertical="center"/>
    </xf>
    <xf numFmtId="0" fontId="21" fillId="12" borderId="19" xfId="0" applyFont="1" applyFill="1" applyBorder="1" applyAlignment="1">
      <alignment horizontal="center" vertical="center"/>
    </xf>
    <xf numFmtId="0" fontId="21" fillId="12" borderId="20" xfId="0" applyFont="1" applyFill="1" applyBorder="1" applyAlignment="1">
      <alignment horizontal="center" vertical="center"/>
    </xf>
    <xf numFmtId="0" fontId="21" fillId="5" borderId="3" xfId="0" applyFont="1" applyFill="1" applyBorder="1" applyAlignment="1">
      <alignment horizontal="center" vertical="center"/>
    </xf>
    <xf numFmtId="0" fontId="21" fillId="5" borderId="2" xfId="0" applyFont="1" applyFill="1" applyBorder="1" applyAlignment="1">
      <alignment horizontal="center" vertical="center"/>
    </xf>
    <xf numFmtId="0" fontId="21" fillId="5" borderId="28" xfId="0" applyFont="1" applyFill="1" applyBorder="1" applyAlignment="1">
      <alignment horizontal="center" vertical="center" wrapText="1"/>
    </xf>
    <xf numFmtId="0" fontId="21" fillId="5" borderId="50" xfId="0" applyFont="1" applyFill="1" applyBorder="1" applyAlignment="1">
      <alignment horizontal="center" vertical="center" wrapText="1"/>
    </xf>
    <xf numFmtId="0" fontId="24" fillId="5" borderId="50" xfId="2" applyNumberFormat="1" applyFont="1" applyFill="1" applyBorder="1" applyAlignment="1">
      <alignment horizontal="center" vertical="center" wrapText="1" readingOrder="2"/>
    </xf>
    <xf numFmtId="0" fontId="24" fillId="5" borderId="32" xfId="2" applyNumberFormat="1" applyFont="1" applyFill="1" applyBorder="1" applyAlignment="1">
      <alignment horizontal="center" vertical="center" wrapText="1" readingOrder="2"/>
    </xf>
    <xf numFmtId="0" fontId="25" fillId="5" borderId="2" xfId="0" applyFont="1" applyFill="1" applyBorder="1" applyAlignment="1">
      <alignment horizontal="center" vertical="center"/>
    </xf>
    <xf numFmtId="0" fontId="25" fillId="5" borderId="4" xfId="0" applyFont="1" applyFill="1" applyBorder="1" applyAlignment="1">
      <alignment horizontal="center" vertical="center"/>
    </xf>
    <xf numFmtId="0" fontId="26" fillId="5" borderId="3" xfId="0" applyFont="1" applyFill="1" applyBorder="1" applyAlignment="1">
      <alignment horizontal="center" vertical="center" wrapText="1"/>
    </xf>
    <xf numFmtId="0" fontId="26" fillId="5" borderId="28" xfId="0" applyFont="1" applyFill="1" applyBorder="1" applyAlignment="1">
      <alignment horizontal="center" vertical="center" wrapText="1"/>
    </xf>
    <xf numFmtId="0" fontId="26" fillId="5" borderId="32" xfId="0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 xr:uid="{00000000-0005-0000-0000-000002000000}"/>
    <cellStyle name="Normal 2 2" xfId="2" xr:uid="{00000000-0005-0000-0000-000003000000}"/>
  </cellStyles>
  <dxfs count="0"/>
  <tableStyles count="0" defaultTableStyle="TableStyleMedium2" defaultPivotStyle="PivotStyleLight16"/>
  <colors>
    <mruColors>
      <color rgb="FFE7FA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86"/>
  <sheetViews>
    <sheetView rightToLeft="1" topLeftCell="S9" zoomScale="80" zoomScaleNormal="80" workbookViewId="0">
      <selection activeCell="AD11" sqref="AD11"/>
    </sheetView>
  </sheetViews>
  <sheetFormatPr defaultRowHeight="15" x14ac:dyDescent="0.25"/>
  <cols>
    <col min="1" max="1" width="5.28515625" customWidth="1"/>
    <col min="2" max="2" width="10" customWidth="1"/>
    <col min="3" max="3" width="48.7109375" style="1" customWidth="1"/>
    <col min="4" max="4" width="28.28515625" style="1" customWidth="1"/>
    <col min="5" max="5" width="34.7109375" style="1" customWidth="1"/>
    <col min="6" max="6" width="9.7109375" style="59" customWidth="1"/>
    <col min="7" max="7" width="10" style="59" customWidth="1"/>
    <col min="8" max="8" width="8.5703125" style="59" customWidth="1"/>
    <col min="9" max="9" width="15.42578125" style="64" customWidth="1"/>
    <col min="10" max="11" width="12.42578125" customWidth="1"/>
    <col min="12" max="12" width="13.28515625" customWidth="1"/>
    <col min="13" max="13" width="12.7109375" customWidth="1"/>
    <col min="14" max="14" width="11.42578125" style="64" customWidth="1"/>
    <col min="15" max="15" width="15.42578125" style="72" customWidth="1"/>
    <col min="16" max="16" width="15.42578125" style="64" customWidth="1"/>
    <col min="17" max="17" width="12.85546875" style="64" customWidth="1"/>
    <col min="18" max="18" width="13.5703125" style="72" customWidth="1"/>
    <col min="19" max="19" width="14" style="76" customWidth="1"/>
    <col min="20" max="20" width="14" style="64" customWidth="1"/>
    <col min="21" max="21" width="12.85546875" style="64" customWidth="1"/>
    <col min="22" max="22" width="13.5703125" style="76" customWidth="1"/>
    <col min="23" max="24" width="16.85546875" customWidth="1"/>
    <col min="25" max="25" width="18.28515625" customWidth="1"/>
    <col min="26" max="26" width="18.85546875" customWidth="1"/>
    <col min="27" max="27" width="18.28515625" customWidth="1"/>
    <col min="28" max="28" width="17" customWidth="1"/>
    <col min="29" max="29" width="15.5703125" customWidth="1"/>
    <col min="30" max="30" width="15.5703125" style="64" customWidth="1"/>
    <col min="31" max="31" width="17.42578125" customWidth="1"/>
    <col min="32" max="32" width="20.28515625" customWidth="1"/>
    <col min="33" max="33" width="13.42578125" customWidth="1"/>
    <col min="34" max="34" width="17.28515625" customWidth="1"/>
    <col min="35" max="35" width="22.7109375" customWidth="1"/>
  </cols>
  <sheetData>
    <row r="1" spans="1:37" ht="52.5" customHeight="1" thickBot="1" x14ac:dyDescent="1.1000000000000001">
      <c r="A1" s="165" t="s">
        <v>676</v>
      </c>
      <c r="B1" s="166"/>
      <c r="C1" s="166"/>
      <c r="D1" s="166"/>
      <c r="E1" s="166"/>
      <c r="F1" s="167"/>
      <c r="N1"/>
      <c r="O1"/>
      <c r="P1"/>
      <c r="Q1"/>
      <c r="R1"/>
      <c r="S1"/>
      <c r="T1"/>
      <c r="U1"/>
      <c r="V1"/>
    </row>
    <row r="2" spans="1:37" ht="20.25" customHeight="1" x14ac:dyDescent="0.25">
      <c r="A2" s="168" t="s">
        <v>449</v>
      </c>
      <c r="B2" s="169"/>
      <c r="C2" s="169"/>
      <c r="D2" s="169"/>
      <c r="E2" s="170"/>
      <c r="F2" s="147">
        <v>850000</v>
      </c>
      <c r="G2" s="60"/>
      <c r="H2" s="60"/>
      <c r="N2"/>
      <c r="O2"/>
      <c r="P2"/>
      <c r="Q2"/>
      <c r="R2"/>
      <c r="S2"/>
      <c r="T2"/>
      <c r="U2"/>
      <c r="V2"/>
    </row>
    <row r="3" spans="1:37" ht="20.25" customHeight="1" x14ac:dyDescent="0.25">
      <c r="A3" s="150" t="s">
        <v>446</v>
      </c>
      <c r="B3" s="151"/>
      <c r="C3" s="151"/>
      <c r="D3" s="151"/>
      <c r="E3" s="152"/>
      <c r="F3" s="148">
        <v>730000</v>
      </c>
      <c r="G3" s="60"/>
      <c r="H3" s="60"/>
      <c r="N3"/>
      <c r="O3"/>
      <c r="P3"/>
      <c r="Q3"/>
      <c r="R3"/>
      <c r="S3"/>
      <c r="T3"/>
      <c r="U3"/>
      <c r="V3"/>
    </row>
    <row r="4" spans="1:37" ht="20.25" customHeight="1" x14ac:dyDescent="0.25">
      <c r="A4" s="150" t="s">
        <v>671</v>
      </c>
      <c r="B4" s="151"/>
      <c r="C4" s="151"/>
      <c r="D4" s="151"/>
      <c r="E4" s="152"/>
      <c r="F4" s="148">
        <v>1360000</v>
      </c>
      <c r="G4" s="60"/>
      <c r="H4" s="60"/>
      <c r="N4"/>
      <c r="O4"/>
      <c r="P4"/>
      <c r="Q4"/>
      <c r="R4"/>
      <c r="S4"/>
      <c r="T4"/>
      <c r="U4"/>
      <c r="V4"/>
    </row>
    <row r="5" spans="1:37" ht="20.25" customHeight="1" x14ac:dyDescent="0.25">
      <c r="A5" s="150" t="s">
        <v>664</v>
      </c>
      <c r="B5" s="151"/>
      <c r="C5" s="151"/>
      <c r="D5" s="151"/>
      <c r="E5" s="152"/>
      <c r="F5" s="148">
        <v>1620000</v>
      </c>
      <c r="G5" s="60"/>
      <c r="H5" s="60"/>
      <c r="N5"/>
      <c r="O5"/>
      <c r="P5"/>
      <c r="Q5"/>
      <c r="R5"/>
      <c r="S5"/>
      <c r="T5"/>
      <c r="U5"/>
      <c r="V5"/>
    </row>
    <row r="6" spans="1:37" ht="20.25" customHeight="1" x14ac:dyDescent="0.25">
      <c r="A6" s="150" t="s">
        <v>447</v>
      </c>
      <c r="B6" s="151"/>
      <c r="C6" s="151"/>
      <c r="D6" s="151"/>
      <c r="E6" s="152"/>
      <c r="F6" s="148">
        <v>1900000</v>
      </c>
      <c r="G6" s="60"/>
      <c r="H6" s="60"/>
      <c r="N6"/>
      <c r="O6"/>
      <c r="P6"/>
      <c r="Q6"/>
      <c r="R6"/>
      <c r="S6"/>
      <c r="T6"/>
      <c r="U6"/>
      <c r="V6"/>
    </row>
    <row r="7" spans="1:37" ht="20.25" customHeight="1" thickBot="1" x14ac:dyDescent="0.3">
      <c r="A7" s="153" t="s">
        <v>448</v>
      </c>
      <c r="B7" s="154"/>
      <c r="C7" s="154"/>
      <c r="D7" s="154"/>
      <c r="E7" s="155"/>
      <c r="F7" s="149">
        <v>1000000</v>
      </c>
      <c r="N7"/>
      <c r="O7"/>
      <c r="P7"/>
      <c r="Q7"/>
      <c r="R7"/>
      <c r="S7"/>
      <c r="T7"/>
      <c r="U7"/>
      <c r="V7"/>
    </row>
    <row r="8" spans="1:37" ht="409.5" customHeight="1" thickBot="1" x14ac:dyDescent="0.3">
      <c r="A8" s="171" t="s">
        <v>677</v>
      </c>
      <c r="B8" s="172"/>
      <c r="C8" s="172"/>
      <c r="D8" s="172"/>
      <c r="E8" s="172"/>
      <c r="F8" s="172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4"/>
    </row>
    <row r="9" spans="1:37" ht="98.25" customHeight="1" thickTop="1" thickBot="1" x14ac:dyDescent="0.3">
      <c r="A9" s="88" t="s">
        <v>0</v>
      </c>
      <c r="B9" s="89" t="s">
        <v>1</v>
      </c>
      <c r="C9" s="90" t="s">
        <v>2</v>
      </c>
      <c r="D9" s="90" t="s">
        <v>512</v>
      </c>
      <c r="E9" s="91" t="s">
        <v>569</v>
      </c>
      <c r="F9" s="92" t="s">
        <v>590</v>
      </c>
      <c r="G9" s="92" t="s">
        <v>505</v>
      </c>
      <c r="H9" s="92" t="s">
        <v>444</v>
      </c>
      <c r="I9" s="93" t="s">
        <v>660</v>
      </c>
      <c r="J9" s="93" t="s">
        <v>450</v>
      </c>
      <c r="K9" s="94" t="s">
        <v>672</v>
      </c>
      <c r="L9" s="94" t="s">
        <v>665</v>
      </c>
      <c r="M9" s="95" t="s">
        <v>506</v>
      </c>
      <c r="N9" s="94" t="s">
        <v>451</v>
      </c>
      <c r="O9" s="96" t="s">
        <v>591</v>
      </c>
      <c r="P9" s="96" t="s">
        <v>673</v>
      </c>
      <c r="Q9" s="96" t="s">
        <v>666</v>
      </c>
      <c r="R9" s="96" t="s">
        <v>592</v>
      </c>
      <c r="S9" s="96" t="s">
        <v>594</v>
      </c>
      <c r="T9" s="96" t="s">
        <v>674</v>
      </c>
      <c r="U9" s="96" t="s">
        <v>667</v>
      </c>
      <c r="V9" s="96" t="s">
        <v>593</v>
      </c>
      <c r="W9" s="83" t="s">
        <v>589</v>
      </c>
      <c r="X9" s="84" t="s">
        <v>586</v>
      </c>
      <c r="Y9" s="85" t="s">
        <v>587</v>
      </c>
      <c r="Z9" s="84" t="s">
        <v>668</v>
      </c>
      <c r="AA9" s="86" t="s">
        <v>588</v>
      </c>
      <c r="AB9" s="85" t="s">
        <v>669</v>
      </c>
      <c r="AC9" s="23" t="s">
        <v>595</v>
      </c>
      <c r="AD9" s="23" t="s">
        <v>675</v>
      </c>
      <c r="AE9" s="23" t="s">
        <v>670</v>
      </c>
      <c r="AF9" s="23" t="s">
        <v>596</v>
      </c>
      <c r="AG9" s="22" t="s">
        <v>662</v>
      </c>
      <c r="AH9" s="22" t="s">
        <v>597</v>
      </c>
      <c r="AI9" s="22" t="s">
        <v>661</v>
      </c>
    </row>
    <row r="10" spans="1:37" ht="30.75" customHeight="1" thickBot="1" x14ac:dyDescent="0.3">
      <c r="A10" s="156" t="s">
        <v>645</v>
      </c>
      <c r="B10" s="157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8"/>
      <c r="AK10" s="25"/>
    </row>
    <row r="11" spans="1:37" ht="27.75" customHeight="1" thickBot="1" x14ac:dyDescent="0.3">
      <c r="A11" s="5">
        <v>1</v>
      </c>
      <c r="B11" s="38" t="s">
        <v>498</v>
      </c>
      <c r="C11" s="53" t="s">
        <v>461</v>
      </c>
      <c r="D11" s="53" t="s">
        <v>577</v>
      </c>
      <c r="E11" s="53" t="s">
        <v>577</v>
      </c>
      <c r="F11" s="61">
        <v>0.8</v>
      </c>
      <c r="G11" s="61">
        <v>1.54</v>
      </c>
      <c r="H11" s="61">
        <v>1.1000000000000001</v>
      </c>
      <c r="I11" s="42">
        <f t="shared" ref="I11:I17" si="0">F11*$F$2</f>
        <v>680000</v>
      </c>
      <c r="J11" s="41">
        <f t="shared" ref="J11:J17" si="1">G11*$F$3</f>
        <v>1124200</v>
      </c>
      <c r="K11" s="41">
        <f>G11*$F$4</f>
        <v>2094400</v>
      </c>
      <c r="L11" s="41">
        <f t="shared" ref="L11:L17" si="2">G11*$F$5</f>
        <v>2494800</v>
      </c>
      <c r="M11" s="41">
        <f t="shared" ref="M11:M17" si="3">G11*$F$6</f>
        <v>2926000</v>
      </c>
      <c r="N11" s="42">
        <f t="shared" ref="N11:N17" si="4">H11*$F$7</f>
        <v>1100000</v>
      </c>
      <c r="O11" s="73">
        <f t="shared" ref="O11:O17" si="5">I11+J11+N11</f>
        <v>2904200</v>
      </c>
      <c r="P11" s="42">
        <f>I11+K11+N11</f>
        <v>3874400</v>
      </c>
      <c r="Q11" s="42">
        <f t="shared" ref="Q11:Q17" si="6">I11+L11+N11</f>
        <v>4274800</v>
      </c>
      <c r="R11" s="73">
        <f t="shared" ref="R11:R17" si="7">I11+M11+N11</f>
        <v>4706000</v>
      </c>
      <c r="S11" s="77">
        <f t="shared" ref="S11:S17" si="8">O11+I11/2</f>
        <v>3244200</v>
      </c>
      <c r="T11" s="67">
        <f t="shared" ref="T11:T17" si="9">R11+I11/2</f>
        <v>5046000</v>
      </c>
      <c r="U11" s="67">
        <f t="shared" ref="U11:U17" si="10">Q11+I11/2</f>
        <v>4614800</v>
      </c>
      <c r="V11" s="77">
        <f t="shared" ref="V11:V17" si="11">R11+I11/2</f>
        <v>5046000</v>
      </c>
      <c r="W11" s="43">
        <f t="shared" ref="W11:W17" si="12">I11*2</f>
        <v>1360000</v>
      </c>
      <c r="X11" s="43">
        <f t="shared" ref="X11:X17" si="13">I11*0.5</f>
        <v>340000</v>
      </c>
      <c r="Y11" s="44">
        <f t="shared" ref="Y11:Y17" si="14">I11/2+J11+N11</f>
        <v>2564200</v>
      </c>
      <c r="Z11" s="43">
        <f t="shared" ref="Z11:Z17" si="15">I11/2+N11+L11</f>
        <v>3934800</v>
      </c>
      <c r="AA11" s="44">
        <f t="shared" ref="AA11:AA17" si="16">I11+N11+J11</f>
        <v>2904200</v>
      </c>
      <c r="AB11" s="44">
        <f t="shared" ref="AB11:AB17" si="17">I11+N11+L11</f>
        <v>4274800</v>
      </c>
      <c r="AC11" s="43">
        <f t="shared" ref="AC11:AC17" si="18">(I11*0.2)+(J11*0.2)</f>
        <v>360840</v>
      </c>
      <c r="AD11" s="67">
        <f>(I11*0.2)+(K11*0.2)</f>
        <v>554880</v>
      </c>
      <c r="AE11" s="43">
        <f t="shared" ref="AE11:AE17" si="19">(I11*0.2)+(L11*0.2)</f>
        <v>634960</v>
      </c>
      <c r="AF11" s="43">
        <f t="shared" ref="AF11:AF17" si="20">(I11*0.2)+(M11*0.2)</f>
        <v>721200</v>
      </c>
      <c r="AG11" s="43">
        <f t="shared" ref="AG11:AG17" si="21">I11*0.3</f>
        <v>204000</v>
      </c>
      <c r="AH11" s="45">
        <f t="shared" ref="AH11:AH17" si="22">I11*2</f>
        <v>1360000</v>
      </c>
      <c r="AI11" s="26">
        <f t="shared" ref="AI11:AI17" si="23">I11/2</f>
        <v>340000</v>
      </c>
    </row>
    <row r="12" spans="1:37" ht="37.5" customHeight="1" thickTop="1" thickBot="1" x14ac:dyDescent="0.3">
      <c r="A12" s="2">
        <v>2</v>
      </c>
      <c r="B12" s="9" t="s">
        <v>466</v>
      </c>
      <c r="C12" s="10" t="s">
        <v>467</v>
      </c>
      <c r="D12" s="10" t="s">
        <v>566</v>
      </c>
      <c r="E12" s="10" t="s">
        <v>566</v>
      </c>
      <c r="F12" s="62">
        <v>1.8</v>
      </c>
      <c r="G12" s="62">
        <v>2.3199999999999998</v>
      </c>
      <c r="H12" s="62">
        <v>3.9</v>
      </c>
      <c r="I12" s="12">
        <f>F12*$F$2</f>
        <v>1530000</v>
      </c>
      <c r="J12" s="11">
        <f>G12*$F$3</f>
        <v>1693599.9999999998</v>
      </c>
      <c r="K12" s="41">
        <f t="shared" ref="K12:K17" si="24">G12*$F$4</f>
        <v>3155200</v>
      </c>
      <c r="L12" s="11">
        <f t="shared" si="2"/>
        <v>3758399.9999999995</v>
      </c>
      <c r="M12" s="11">
        <f t="shared" si="3"/>
        <v>4408000</v>
      </c>
      <c r="N12" s="12">
        <f t="shared" si="4"/>
        <v>3900000</v>
      </c>
      <c r="O12" s="74">
        <f t="shared" si="5"/>
        <v>7123600</v>
      </c>
      <c r="P12" s="42">
        <f t="shared" ref="P12:P75" si="25">I12+K12+N12</f>
        <v>8585200</v>
      </c>
      <c r="Q12" s="12">
        <f t="shared" si="6"/>
        <v>9188400</v>
      </c>
      <c r="R12" s="74">
        <f t="shared" si="7"/>
        <v>9838000</v>
      </c>
      <c r="S12" s="78">
        <f t="shared" si="8"/>
        <v>7888600</v>
      </c>
      <c r="T12" s="67">
        <f t="shared" si="9"/>
        <v>10603000</v>
      </c>
      <c r="U12" s="66">
        <f t="shared" si="10"/>
        <v>9953400</v>
      </c>
      <c r="V12" s="78">
        <f t="shared" si="11"/>
        <v>10603000</v>
      </c>
      <c r="W12" s="13">
        <f t="shared" si="12"/>
        <v>3060000</v>
      </c>
      <c r="X12" s="13">
        <f t="shared" si="13"/>
        <v>765000</v>
      </c>
      <c r="Y12" s="14">
        <f t="shared" si="14"/>
        <v>6358600</v>
      </c>
      <c r="Z12" s="13">
        <f t="shared" si="15"/>
        <v>8423400</v>
      </c>
      <c r="AA12" s="14">
        <f t="shared" si="16"/>
        <v>7123600</v>
      </c>
      <c r="AB12" s="14">
        <f t="shared" si="17"/>
        <v>9188400</v>
      </c>
      <c r="AC12" s="13">
        <f t="shared" si="18"/>
        <v>644720</v>
      </c>
      <c r="AD12" s="67">
        <f t="shared" ref="AD12:AD75" si="26">(I12*0.2)+(K12*0.2)</f>
        <v>937040</v>
      </c>
      <c r="AE12" s="13">
        <f t="shared" si="19"/>
        <v>1057680</v>
      </c>
      <c r="AF12" s="13">
        <f t="shared" si="20"/>
        <v>1187600</v>
      </c>
      <c r="AG12" s="13">
        <f t="shared" si="21"/>
        <v>459000</v>
      </c>
      <c r="AH12" s="24">
        <f t="shared" si="22"/>
        <v>3060000</v>
      </c>
      <c r="AI12" s="27">
        <f t="shared" si="23"/>
        <v>765000</v>
      </c>
    </row>
    <row r="13" spans="1:37" ht="39" customHeight="1" thickTop="1" thickBot="1" x14ac:dyDescent="0.3">
      <c r="A13" s="3">
        <v>3</v>
      </c>
      <c r="B13" s="9" t="s">
        <v>472</v>
      </c>
      <c r="C13" s="10" t="s">
        <v>473</v>
      </c>
      <c r="D13" s="10" t="s">
        <v>567</v>
      </c>
      <c r="E13" s="10" t="s">
        <v>567</v>
      </c>
      <c r="F13" s="62">
        <v>1.1000000000000001</v>
      </c>
      <c r="G13" s="62">
        <v>3.15</v>
      </c>
      <c r="H13" s="62">
        <v>5.7</v>
      </c>
      <c r="I13" s="12">
        <f>F13*$F$2</f>
        <v>935000.00000000012</v>
      </c>
      <c r="J13" s="11">
        <f>G13*$F$3</f>
        <v>2299500</v>
      </c>
      <c r="K13" s="41">
        <f t="shared" si="24"/>
        <v>4284000</v>
      </c>
      <c r="L13" s="11">
        <f t="shared" si="2"/>
        <v>5103000</v>
      </c>
      <c r="M13" s="11">
        <f t="shared" si="3"/>
        <v>5985000</v>
      </c>
      <c r="N13" s="12">
        <f t="shared" si="4"/>
        <v>5700000</v>
      </c>
      <c r="O13" s="74">
        <f t="shared" si="5"/>
        <v>8934500</v>
      </c>
      <c r="P13" s="42">
        <f t="shared" si="25"/>
        <v>10919000</v>
      </c>
      <c r="Q13" s="12">
        <f t="shared" si="6"/>
        <v>11738000</v>
      </c>
      <c r="R13" s="74">
        <f t="shared" si="7"/>
        <v>12620000</v>
      </c>
      <c r="S13" s="78">
        <f t="shared" si="8"/>
        <v>9402000</v>
      </c>
      <c r="T13" s="67">
        <f t="shared" si="9"/>
        <v>13087500</v>
      </c>
      <c r="U13" s="66">
        <f t="shared" si="10"/>
        <v>12205500</v>
      </c>
      <c r="V13" s="78">
        <f t="shared" si="11"/>
        <v>13087500</v>
      </c>
      <c r="W13" s="13">
        <f t="shared" si="12"/>
        <v>1870000.0000000002</v>
      </c>
      <c r="X13" s="13">
        <f t="shared" si="13"/>
        <v>467500.00000000006</v>
      </c>
      <c r="Y13" s="14">
        <f t="shared" si="14"/>
        <v>8467000</v>
      </c>
      <c r="Z13" s="13">
        <f t="shared" si="15"/>
        <v>11270500</v>
      </c>
      <c r="AA13" s="14">
        <f t="shared" si="16"/>
        <v>8934500</v>
      </c>
      <c r="AB13" s="14">
        <f t="shared" si="17"/>
        <v>11738000</v>
      </c>
      <c r="AC13" s="13">
        <f t="shared" si="18"/>
        <v>646900</v>
      </c>
      <c r="AD13" s="67">
        <f t="shared" si="26"/>
        <v>1043800</v>
      </c>
      <c r="AE13" s="13">
        <f t="shared" si="19"/>
        <v>1207600</v>
      </c>
      <c r="AF13" s="13">
        <f t="shared" si="20"/>
        <v>1384000</v>
      </c>
      <c r="AG13" s="13">
        <f t="shared" si="21"/>
        <v>280500</v>
      </c>
      <c r="AH13" s="24">
        <f t="shared" si="22"/>
        <v>1870000.0000000002</v>
      </c>
      <c r="AI13" s="27">
        <f t="shared" si="23"/>
        <v>467500.00000000006</v>
      </c>
    </row>
    <row r="14" spans="1:37" ht="36.75" customHeight="1" thickTop="1" thickBot="1" x14ac:dyDescent="0.3">
      <c r="A14" s="4">
        <v>4</v>
      </c>
      <c r="B14" s="9" t="s">
        <v>470</v>
      </c>
      <c r="C14" s="10" t="s">
        <v>471</v>
      </c>
      <c r="D14" s="10" t="s">
        <v>567</v>
      </c>
      <c r="E14" s="10" t="s">
        <v>567</v>
      </c>
      <c r="F14" s="62">
        <v>3.2</v>
      </c>
      <c r="G14" s="62">
        <v>2.73</v>
      </c>
      <c r="H14" s="62">
        <v>5.7</v>
      </c>
      <c r="I14" s="12">
        <f>F14*$F$2</f>
        <v>2720000</v>
      </c>
      <c r="J14" s="11">
        <f>G14*$F$3</f>
        <v>1992900</v>
      </c>
      <c r="K14" s="41">
        <f t="shared" si="24"/>
        <v>3712800</v>
      </c>
      <c r="L14" s="11">
        <f t="shared" si="2"/>
        <v>4422600</v>
      </c>
      <c r="M14" s="11">
        <f t="shared" si="3"/>
        <v>5187000</v>
      </c>
      <c r="N14" s="12">
        <f t="shared" si="4"/>
        <v>5700000</v>
      </c>
      <c r="O14" s="74">
        <f t="shared" si="5"/>
        <v>10412900</v>
      </c>
      <c r="P14" s="42">
        <f t="shared" si="25"/>
        <v>12132800</v>
      </c>
      <c r="Q14" s="12">
        <f t="shared" si="6"/>
        <v>12842600</v>
      </c>
      <c r="R14" s="74">
        <f t="shared" si="7"/>
        <v>13607000</v>
      </c>
      <c r="S14" s="78">
        <f t="shared" si="8"/>
        <v>11772900</v>
      </c>
      <c r="T14" s="67">
        <f t="shared" si="9"/>
        <v>14967000</v>
      </c>
      <c r="U14" s="66">
        <f t="shared" si="10"/>
        <v>14202600</v>
      </c>
      <c r="V14" s="78">
        <f t="shared" si="11"/>
        <v>14967000</v>
      </c>
      <c r="W14" s="13">
        <f t="shared" si="12"/>
        <v>5440000</v>
      </c>
      <c r="X14" s="13">
        <f t="shared" si="13"/>
        <v>1360000</v>
      </c>
      <c r="Y14" s="14">
        <f t="shared" si="14"/>
        <v>9052900</v>
      </c>
      <c r="Z14" s="13">
        <f t="shared" si="15"/>
        <v>11482600</v>
      </c>
      <c r="AA14" s="14">
        <f t="shared" si="16"/>
        <v>10412900</v>
      </c>
      <c r="AB14" s="14">
        <f t="shared" si="17"/>
        <v>12842600</v>
      </c>
      <c r="AC14" s="13">
        <f t="shared" si="18"/>
        <v>942580</v>
      </c>
      <c r="AD14" s="67">
        <f t="shared" si="26"/>
        <v>1286560</v>
      </c>
      <c r="AE14" s="13">
        <f t="shared" si="19"/>
        <v>1428520</v>
      </c>
      <c r="AF14" s="13">
        <f t="shared" si="20"/>
        <v>1581400</v>
      </c>
      <c r="AG14" s="13">
        <f t="shared" si="21"/>
        <v>816000</v>
      </c>
      <c r="AH14" s="24">
        <f t="shared" si="22"/>
        <v>5440000</v>
      </c>
      <c r="AI14" s="27">
        <f t="shared" si="23"/>
        <v>1360000</v>
      </c>
    </row>
    <row r="15" spans="1:37" ht="41.25" customHeight="1" thickTop="1" thickBot="1" x14ac:dyDescent="0.3">
      <c r="A15" s="3">
        <v>5</v>
      </c>
      <c r="B15" s="9" t="s">
        <v>484</v>
      </c>
      <c r="C15" s="10" t="s">
        <v>485</v>
      </c>
      <c r="D15" s="10" t="s">
        <v>614</v>
      </c>
      <c r="E15" s="10" t="s">
        <v>613</v>
      </c>
      <c r="F15" s="62">
        <v>1</v>
      </c>
      <c r="G15" s="62">
        <v>3</v>
      </c>
      <c r="H15" s="62">
        <v>8.5</v>
      </c>
      <c r="I15" s="12">
        <f>F15*$F$2</f>
        <v>850000</v>
      </c>
      <c r="J15" s="11">
        <f>G15*$F$3</f>
        <v>2190000</v>
      </c>
      <c r="K15" s="41">
        <f t="shared" si="24"/>
        <v>4080000</v>
      </c>
      <c r="L15" s="11">
        <f t="shared" si="2"/>
        <v>4860000</v>
      </c>
      <c r="M15" s="11">
        <f t="shared" si="3"/>
        <v>5700000</v>
      </c>
      <c r="N15" s="12">
        <f t="shared" si="4"/>
        <v>8500000</v>
      </c>
      <c r="O15" s="74">
        <f t="shared" si="5"/>
        <v>11540000</v>
      </c>
      <c r="P15" s="42">
        <f t="shared" si="25"/>
        <v>13430000</v>
      </c>
      <c r="Q15" s="12">
        <f t="shared" si="6"/>
        <v>14210000</v>
      </c>
      <c r="R15" s="74">
        <f t="shared" si="7"/>
        <v>15050000</v>
      </c>
      <c r="S15" s="78">
        <f t="shared" si="8"/>
        <v>11965000</v>
      </c>
      <c r="T15" s="67">
        <f t="shared" si="9"/>
        <v>15475000</v>
      </c>
      <c r="U15" s="66">
        <f t="shared" si="10"/>
        <v>14635000</v>
      </c>
      <c r="V15" s="78">
        <f t="shared" si="11"/>
        <v>15475000</v>
      </c>
      <c r="W15" s="13">
        <f t="shared" si="12"/>
        <v>1700000</v>
      </c>
      <c r="X15" s="13">
        <f t="shared" si="13"/>
        <v>425000</v>
      </c>
      <c r="Y15" s="14">
        <f t="shared" si="14"/>
        <v>11115000</v>
      </c>
      <c r="Z15" s="13">
        <f t="shared" si="15"/>
        <v>13785000</v>
      </c>
      <c r="AA15" s="14">
        <f t="shared" si="16"/>
        <v>11540000</v>
      </c>
      <c r="AB15" s="14">
        <f t="shared" si="17"/>
        <v>14210000</v>
      </c>
      <c r="AC15" s="13">
        <f t="shared" si="18"/>
        <v>608000</v>
      </c>
      <c r="AD15" s="67">
        <f t="shared" si="26"/>
        <v>986000</v>
      </c>
      <c r="AE15" s="13">
        <f t="shared" si="19"/>
        <v>1142000</v>
      </c>
      <c r="AF15" s="13">
        <f t="shared" si="20"/>
        <v>1310000</v>
      </c>
      <c r="AG15" s="13">
        <f t="shared" si="21"/>
        <v>255000</v>
      </c>
      <c r="AH15" s="24">
        <f t="shared" si="22"/>
        <v>1700000</v>
      </c>
      <c r="AI15" s="27">
        <f t="shared" si="23"/>
        <v>425000</v>
      </c>
    </row>
    <row r="16" spans="1:37" ht="46.5" customHeight="1" thickTop="1" thickBot="1" x14ac:dyDescent="0.3">
      <c r="A16" s="5">
        <v>6</v>
      </c>
      <c r="B16" s="9" t="s">
        <v>486</v>
      </c>
      <c r="C16" s="10" t="s">
        <v>487</v>
      </c>
      <c r="D16" s="10" t="s">
        <v>614</v>
      </c>
      <c r="E16" s="10" t="s">
        <v>613</v>
      </c>
      <c r="F16" s="62">
        <v>1.3</v>
      </c>
      <c r="G16" s="62">
        <v>3</v>
      </c>
      <c r="H16" s="62">
        <v>8.5</v>
      </c>
      <c r="I16" s="12">
        <f>F16*$F$2</f>
        <v>1105000</v>
      </c>
      <c r="J16" s="11">
        <f>G16*$F$3</f>
        <v>2190000</v>
      </c>
      <c r="K16" s="41">
        <f t="shared" si="24"/>
        <v>4080000</v>
      </c>
      <c r="L16" s="11">
        <f t="shared" si="2"/>
        <v>4860000</v>
      </c>
      <c r="M16" s="11">
        <f t="shared" si="3"/>
        <v>5700000</v>
      </c>
      <c r="N16" s="12">
        <f t="shared" si="4"/>
        <v>8500000</v>
      </c>
      <c r="O16" s="74">
        <f t="shared" si="5"/>
        <v>11795000</v>
      </c>
      <c r="P16" s="42">
        <f t="shared" si="25"/>
        <v>13685000</v>
      </c>
      <c r="Q16" s="12">
        <f t="shared" si="6"/>
        <v>14465000</v>
      </c>
      <c r="R16" s="74">
        <f t="shared" si="7"/>
        <v>15305000</v>
      </c>
      <c r="S16" s="78">
        <f t="shared" si="8"/>
        <v>12347500</v>
      </c>
      <c r="T16" s="67">
        <f t="shared" si="9"/>
        <v>15857500</v>
      </c>
      <c r="U16" s="66">
        <f t="shared" si="10"/>
        <v>15017500</v>
      </c>
      <c r="V16" s="78">
        <f t="shared" si="11"/>
        <v>15857500</v>
      </c>
      <c r="W16" s="13">
        <f t="shared" si="12"/>
        <v>2210000</v>
      </c>
      <c r="X16" s="13">
        <f t="shared" si="13"/>
        <v>552500</v>
      </c>
      <c r="Y16" s="14">
        <f t="shared" si="14"/>
        <v>11242500</v>
      </c>
      <c r="Z16" s="13">
        <f t="shared" si="15"/>
        <v>13912500</v>
      </c>
      <c r="AA16" s="14">
        <f t="shared" si="16"/>
        <v>11795000</v>
      </c>
      <c r="AB16" s="14">
        <f t="shared" si="17"/>
        <v>14465000</v>
      </c>
      <c r="AC16" s="13">
        <f t="shared" si="18"/>
        <v>659000</v>
      </c>
      <c r="AD16" s="67">
        <f t="shared" si="26"/>
        <v>1037000</v>
      </c>
      <c r="AE16" s="13">
        <f t="shared" si="19"/>
        <v>1193000</v>
      </c>
      <c r="AF16" s="13">
        <f t="shared" si="20"/>
        <v>1361000</v>
      </c>
      <c r="AG16" s="13">
        <f t="shared" si="21"/>
        <v>331500</v>
      </c>
      <c r="AH16" s="24">
        <f t="shared" si="22"/>
        <v>2210000</v>
      </c>
      <c r="AI16" s="27">
        <f t="shared" si="23"/>
        <v>552500</v>
      </c>
    </row>
    <row r="17" spans="1:35" ht="39" customHeight="1" thickTop="1" thickBot="1" x14ac:dyDescent="0.3">
      <c r="A17" s="20">
        <v>7</v>
      </c>
      <c r="B17" s="30" t="s">
        <v>499</v>
      </c>
      <c r="C17" s="52" t="s">
        <v>462</v>
      </c>
      <c r="D17" s="52" t="s">
        <v>564</v>
      </c>
      <c r="E17" s="52" t="s">
        <v>612</v>
      </c>
      <c r="F17" s="63">
        <v>1.25</v>
      </c>
      <c r="G17" s="63">
        <v>4.82</v>
      </c>
      <c r="H17" s="63">
        <v>2.2200000000000002</v>
      </c>
      <c r="I17" s="34">
        <f t="shared" si="0"/>
        <v>1062500</v>
      </c>
      <c r="J17" s="33">
        <f t="shared" si="1"/>
        <v>3518600</v>
      </c>
      <c r="K17" s="81">
        <f t="shared" si="24"/>
        <v>6555200</v>
      </c>
      <c r="L17" s="33">
        <f t="shared" si="2"/>
        <v>7808400</v>
      </c>
      <c r="M17" s="33">
        <f t="shared" si="3"/>
        <v>9158000</v>
      </c>
      <c r="N17" s="34">
        <f t="shared" si="4"/>
        <v>2220000</v>
      </c>
      <c r="O17" s="75">
        <f t="shared" si="5"/>
        <v>6801100</v>
      </c>
      <c r="P17" s="80">
        <f t="shared" si="25"/>
        <v>9837700</v>
      </c>
      <c r="Q17" s="34">
        <f t="shared" si="6"/>
        <v>11090900</v>
      </c>
      <c r="R17" s="75">
        <f t="shared" si="7"/>
        <v>12440500</v>
      </c>
      <c r="S17" s="79">
        <f t="shared" si="8"/>
        <v>7332350</v>
      </c>
      <c r="T17" s="82">
        <f t="shared" si="9"/>
        <v>12971750</v>
      </c>
      <c r="U17" s="71">
        <f t="shared" si="10"/>
        <v>11622150</v>
      </c>
      <c r="V17" s="79">
        <f t="shared" si="11"/>
        <v>12971750</v>
      </c>
      <c r="W17" s="35">
        <f t="shared" si="12"/>
        <v>2125000</v>
      </c>
      <c r="X17" s="35">
        <f t="shared" si="13"/>
        <v>531250</v>
      </c>
      <c r="Y17" s="36">
        <f t="shared" si="14"/>
        <v>6269850</v>
      </c>
      <c r="Z17" s="35">
        <f t="shared" si="15"/>
        <v>10559650</v>
      </c>
      <c r="AA17" s="36">
        <f t="shared" si="16"/>
        <v>6801100</v>
      </c>
      <c r="AB17" s="36">
        <f t="shared" si="17"/>
        <v>11090900</v>
      </c>
      <c r="AC17" s="35">
        <f t="shared" si="18"/>
        <v>916220</v>
      </c>
      <c r="AD17" s="82">
        <f t="shared" si="26"/>
        <v>1523540</v>
      </c>
      <c r="AE17" s="35">
        <f t="shared" si="19"/>
        <v>1774180</v>
      </c>
      <c r="AF17" s="35">
        <f t="shared" si="20"/>
        <v>2044100</v>
      </c>
      <c r="AG17" s="35">
        <f t="shared" si="21"/>
        <v>318750</v>
      </c>
      <c r="AH17" s="37">
        <f t="shared" si="22"/>
        <v>2125000</v>
      </c>
      <c r="AI17" s="28">
        <f t="shared" si="23"/>
        <v>531250</v>
      </c>
    </row>
    <row r="18" spans="1:35" ht="45" customHeight="1" thickBot="1" x14ac:dyDescent="0.3">
      <c r="A18" s="159" t="s">
        <v>646</v>
      </c>
      <c r="B18" s="160"/>
      <c r="C18" s="160"/>
      <c r="D18" s="160"/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  <c r="Z18" s="160"/>
      <c r="AA18" s="160"/>
      <c r="AB18" s="160"/>
      <c r="AC18" s="160"/>
      <c r="AD18" s="160"/>
      <c r="AE18" s="160"/>
      <c r="AF18" s="160"/>
      <c r="AG18" s="160"/>
      <c r="AH18" s="160"/>
      <c r="AI18" s="161"/>
    </row>
    <row r="19" spans="1:35" ht="40.5" customHeight="1" thickBot="1" x14ac:dyDescent="0.3">
      <c r="A19" s="5">
        <v>8</v>
      </c>
      <c r="B19" s="38" t="s">
        <v>468</v>
      </c>
      <c r="C19" s="53" t="s">
        <v>469</v>
      </c>
      <c r="D19" s="53" t="s">
        <v>566</v>
      </c>
      <c r="E19" s="53" t="s">
        <v>615</v>
      </c>
      <c r="F19" s="61">
        <v>1.5</v>
      </c>
      <c r="G19" s="61">
        <v>1.85</v>
      </c>
      <c r="H19" s="61">
        <v>1.7</v>
      </c>
      <c r="I19" s="42">
        <f>F19*$F$2</f>
        <v>1275000</v>
      </c>
      <c r="J19" s="41">
        <f>G19*$F$3</f>
        <v>1350500</v>
      </c>
      <c r="K19" s="41">
        <f t="shared" ref="K19:K33" si="27">G19*$F$4</f>
        <v>2516000</v>
      </c>
      <c r="L19" s="41">
        <f t="shared" ref="L19:L33" si="28">G19*$F$5</f>
        <v>2997000</v>
      </c>
      <c r="M19" s="41">
        <f t="shared" ref="M19:M33" si="29">G19*$F$6</f>
        <v>3515000</v>
      </c>
      <c r="N19" s="42">
        <f t="shared" ref="N19:N33" si="30">H19*$F$7</f>
        <v>1700000</v>
      </c>
      <c r="O19" s="73">
        <f t="shared" ref="O19:O33" si="31">I19+J19+N19</f>
        <v>4325500</v>
      </c>
      <c r="P19" s="42">
        <f t="shared" si="25"/>
        <v>5491000</v>
      </c>
      <c r="Q19" s="42">
        <f t="shared" ref="Q19:Q33" si="32">I19+L19+N19</f>
        <v>5972000</v>
      </c>
      <c r="R19" s="73">
        <f t="shared" ref="R19:R33" si="33">I19+M19+N19</f>
        <v>6490000</v>
      </c>
      <c r="S19" s="77">
        <f t="shared" ref="S19:S33" si="34">O19+I19/2</f>
        <v>4963000</v>
      </c>
      <c r="T19" s="67">
        <f t="shared" ref="T19:T33" si="35">R19+I19/2</f>
        <v>7127500</v>
      </c>
      <c r="U19" s="67">
        <f t="shared" ref="U19:U33" si="36">Q19+I19/2</f>
        <v>6609500</v>
      </c>
      <c r="V19" s="77">
        <f t="shared" ref="V19:V33" si="37">R19+I19/2</f>
        <v>7127500</v>
      </c>
      <c r="W19" s="43">
        <f t="shared" ref="W19:W33" si="38">I19*2</f>
        <v>2550000</v>
      </c>
      <c r="X19" s="43">
        <f t="shared" ref="X19:X33" si="39">I19*0.5</f>
        <v>637500</v>
      </c>
      <c r="Y19" s="44">
        <f t="shared" ref="Y19:Y33" si="40">I19/2+J19+N19</f>
        <v>3688000</v>
      </c>
      <c r="Z19" s="43">
        <f t="shared" ref="Z19:Z33" si="41">I19/2+N19+L19</f>
        <v>5334500</v>
      </c>
      <c r="AA19" s="44">
        <f t="shared" ref="AA19:AA33" si="42">I19+N19+J19</f>
        <v>4325500</v>
      </c>
      <c r="AB19" s="44">
        <f t="shared" ref="AB19:AB33" si="43">I19+N19+L19</f>
        <v>5972000</v>
      </c>
      <c r="AC19" s="43">
        <f t="shared" ref="AC19:AC33" si="44">(I19*0.2)+(J19*0.2)</f>
        <v>525100</v>
      </c>
      <c r="AD19" s="67">
        <f t="shared" si="26"/>
        <v>758200</v>
      </c>
      <c r="AE19" s="43">
        <f t="shared" ref="AE19:AE33" si="45">(I19*0.2)+(L19*0.2)</f>
        <v>854400</v>
      </c>
      <c r="AF19" s="43">
        <f t="shared" ref="AF19:AF33" si="46">(I19*0.2)+(M19*0.2)</f>
        <v>958000</v>
      </c>
      <c r="AG19" s="43">
        <f t="shared" ref="AG19:AG33" si="47">I19*0.3</f>
        <v>382500</v>
      </c>
      <c r="AH19" s="45">
        <f t="shared" ref="AH19:AH33" si="48">I19*2</f>
        <v>2550000</v>
      </c>
      <c r="AI19" s="26">
        <f t="shared" ref="AI19:AI33" si="49">I19/2</f>
        <v>637500</v>
      </c>
    </row>
    <row r="20" spans="1:35" ht="39" customHeight="1" thickTop="1" thickBot="1" x14ac:dyDescent="0.3">
      <c r="A20" s="7">
        <v>9</v>
      </c>
      <c r="B20" s="9" t="s">
        <v>3</v>
      </c>
      <c r="C20" s="15" t="s">
        <v>4</v>
      </c>
      <c r="D20" s="16" t="s">
        <v>507</v>
      </c>
      <c r="E20" s="16" t="s">
        <v>570</v>
      </c>
      <c r="F20" s="62">
        <v>1</v>
      </c>
      <c r="G20" s="62">
        <v>2.3199999999999998</v>
      </c>
      <c r="H20" s="62">
        <v>2.63</v>
      </c>
      <c r="I20" s="12">
        <f>F20*$F$2</f>
        <v>850000</v>
      </c>
      <c r="J20" s="11">
        <f>G20*$F$3</f>
        <v>1693599.9999999998</v>
      </c>
      <c r="K20" s="41">
        <f t="shared" si="27"/>
        <v>3155200</v>
      </c>
      <c r="L20" s="11">
        <f t="shared" si="28"/>
        <v>3758399.9999999995</v>
      </c>
      <c r="M20" s="11">
        <f t="shared" si="29"/>
        <v>4408000</v>
      </c>
      <c r="N20" s="12">
        <f t="shared" si="30"/>
        <v>2630000</v>
      </c>
      <c r="O20" s="73">
        <f t="shared" si="31"/>
        <v>5173600</v>
      </c>
      <c r="P20" s="42">
        <f t="shared" si="25"/>
        <v>6635200</v>
      </c>
      <c r="Q20" s="42">
        <f t="shared" si="32"/>
        <v>7238400</v>
      </c>
      <c r="R20" s="74">
        <f t="shared" si="33"/>
        <v>7888000</v>
      </c>
      <c r="S20" s="78">
        <f t="shared" si="34"/>
        <v>5598600</v>
      </c>
      <c r="T20" s="67">
        <f t="shared" si="35"/>
        <v>8313000</v>
      </c>
      <c r="U20" s="66">
        <f t="shared" si="36"/>
        <v>7663400</v>
      </c>
      <c r="V20" s="78">
        <f t="shared" si="37"/>
        <v>8313000</v>
      </c>
      <c r="W20" s="13">
        <f t="shared" si="38"/>
        <v>1700000</v>
      </c>
      <c r="X20" s="13">
        <f t="shared" si="39"/>
        <v>425000</v>
      </c>
      <c r="Y20" s="14">
        <f t="shared" si="40"/>
        <v>4748600</v>
      </c>
      <c r="Z20" s="13">
        <f t="shared" si="41"/>
        <v>6813400</v>
      </c>
      <c r="AA20" s="14">
        <f t="shared" si="42"/>
        <v>5173600</v>
      </c>
      <c r="AB20" s="14">
        <f t="shared" si="43"/>
        <v>7238400</v>
      </c>
      <c r="AC20" s="13">
        <f t="shared" si="44"/>
        <v>508720</v>
      </c>
      <c r="AD20" s="67">
        <f t="shared" si="26"/>
        <v>801040</v>
      </c>
      <c r="AE20" s="13">
        <f t="shared" si="45"/>
        <v>921680</v>
      </c>
      <c r="AF20" s="13">
        <f t="shared" si="46"/>
        <v>1051600</v>
      </c>
      <c r="AG20" s="13">
        <f t="shared" si="47"/>
        <v>255000</v>
      </c>
      <c r="AH20" s="24">
        <f t="shared" si="48"/>
        <v>1700000</v>
      </c>
      <c r="AI20" s="27">
        <f t="shared" si="49"/>
        <v>425000</v>
      </c>
    </row>
    <row r="21" spans="1:35" ht="40.5" thickTop="1" thickBot="1" x14ac:dyDescent="0.3">
      <c r="A21" s="6">
        <v>10</v>
      </c>
      <c r="B21" s="9" t="s">
        <v>5</v>
      </c>
      <c r="C21" s="15" t="s">
        <v>6</v>
      </c>
      <c r="D21" s="16" t="s">
        <v>508</v>
      </c>
      <c r="E21" s="16" t="s">
        <v>570</v>
      </c>
      <c r="F21" s="62">
        <v>0.6</v>
      </c>
      <c r="G21" s="62">
        <v>2.3199999999999998</v>
      </c>
      <c r="H21" s="62">
        <v>3</v>
      </c>
      <c r="I21" s="12">
        <f t="shared" ref="I21:I92" si="50">F21*$F$2</f>
        <v>510000</v>
      </c>
      <c r="J21" s="11">
        <f t="shared" ref="J21:J92" si="51">G21*$F$3</f>
        <v>1693599.9999999998</v>
      </c>
      <c r="K21" s="41">
        <f t="shared" si="27"/>
        <v>3155200</v>
      </c>
      <c r="L21" s="11">
        <f t="shared" si="28"/>
        <v>3758399.9999999995</v>
      </c>
      <c r="M21" s="11">
        <f t="shared" si="29"/>
        <v>4408000</v>
      </c>
      <c r="N21" s="12">
        <f t="shared" si="30"/>
        <v>3000000</v>
      </c>
      <c r="O21" s="74">
        <f t="shared" si="31"/>
        <v>5203600</v>
      </c>
      <c r="P21" s="42">
        <f t="shared" si="25"/>
        <v>6665200</v>
      </c>
      <c r="Q21" s="42">
        <f t="shared" si="32"/>
        <v>7268400</v>
      </c>
      <c r="R21" s="74">
        <f t="shared" si="33"/>
        <v>7918000</v>
      </c>
      <c r="S21" s="78">
        <f t="shared" si="34"/>
        <v>5458600</v>
      </c>
      <c r="T21" s="67">
        <f t="shared" si="35"/>
        <v>8173000</v>
      </c>
      <c r="U21" s="66">
        <f t="shared" si="36"/>
        <v>7523400</v>
      </c>
      <c r="V21" s="78">
        <f t="shared" si="37"/>
        <v>8173000</v>
      </c>
      <c r="W21" s="13">
        <f t="shared" si="38"/>
        <v>1020000</v>
      </c>
      <c r="X21" s="13">
        <f t="shared" si="39"/>
        <v>255000</v>
      </c>
      <c r="Y21" s="14">
        <f t="shared" si="40"/>
        <v>4948600</v>
      </c>
      <c r="Z21" s="13">
        <f t="shared" si="41"/>
        <v>7013400</v>
      </c>
      <c r="AA21" s="14">
        <f t="shared" si="42"/>
        <v>5203600</v>
      </c>
      <c r="AB21" s="14">
        <f t="shared" si="43"/>
        <v>7268400</v>
      </c>
      <c r="AC21" s="13">
        <f t="shared" si="44"/>
        <v>440720</v>
      </c>
      <c r="AD21" s="67">
        <f t="shared" si="26"/>
        <v>733040</v>
      </c>
      <c r="AE21" s="13">
        <f t="shared" si="45"/>
        <v>853680</v>
      </c>
      <c r="AF21" s="13">
        <f t="shared" si="46"/>
        <v>983600</v>
      </c>
      <c r="AG21" s="13">
        <f t="shared" si="47"/>
        <v>153000</v>
      </c>
      <c r="AH21" s="24">
        <f t="shared" si="48"/>
        <v>1020000</v>
      </c>
      <c r="AI21" s="27">
        <f t="shared" si="49"/>
        <v>255000</v>
      </c>
    </row>
    <row r="22" spans="1:35" ht="40.5" thickTop="1" thickBot="1" x14ac:dyDescent="0.3">
      <c r="A22" s="6">
        <v>11</v>
      </c>
      <c r="B22" s="9" t="s">
        <v>7</v>
      </c>
      <c r="C22" s="15" t="s">
        <v>8</v>
      </c>
      <c r="D22" s="16" t="s">
        <v>508</v>
      </c>
      <c r="E22" s="16" t="s">
        <v>570</v>
      </c>
      <c r="F22" s="62">
        <v>0.5</v>
      </c>
      <c r="G22" s="62">
        <v>2.3199999999999998</v>
      </c>
      <c r="H22" s="62">
        <v>3</v>
      </c>
      <c r="I22" s="12">
        <f t="shared" si="50"/>
        <v>425000</v>
      </c>
      <c r="J22" s="11">
        <f t="shared" si="51"/>
        <v>1693599.9999999998</v>
      </c>
      <c r="K22" s="41">
        <f t="shared" si="27"/>
        <v>3155200</v>
      </c>
      <c r="L22" s="11">
        <f t="shared" si="28"/>
        <v>3758399.9999999995</v>
      </c>
      <c r="M22" s="11">
        <f t="shared" si="29"/>
        <v>4408000</v>
      </c>
      <c r="N22" s="12">
        <f t="shared" si="30"/>
        <v>3000000</v>
      </c>
      <c r="O22" s="74">
        <f t="shared" si="31"/>
        <v>5118600</v>
      </c>
      <c r="P22" s="42">
        <f t="shared" si="25"/>
        <v>6580200</v>
      </c>
      <c r="Q22" s="42">
        <f t="shared" si="32"/>
        <v>7183400</v>
      </c>
      <c r="R22" s="74">
        <f t="shared" si="33"/>
        <v>7833000</v>
      </c>
      <c r="S22" s="78">
        <f t="shared" si="34"/>
        <v>5331100</v>
      </c>
      <c r="T22" s="67">
        <f t="shared" si="35"/>
        <v>8045500</v>
      </c>
      <c r="U22" s="66">
        <f t="shared" si="36"/>
        <v>7395900</v>
      </c>
      <c r="V22" s="78">
        <f t="shared" si="37"/>
        <v>8045500</v>
      </c>
      <c r="W22" s="13">
        <f t="shared" si="38"/>
        <v>850000</v>
      </c>
      <c r="X22" s="13">
        <f t="shared" si="39"/>
        <v>212500</v>
      </c>
      <c r="Y22" s="14">
        <f t="shared" si="40"/>
        <v>4906100</v>
      </c>
      <c r="Z22" s="13">
        <f t="shared" si="41"/>
        <v>6970900</v>
      </c>
      <c r="AA22" s="14">
        <f t="shared" si="42"/>
        <v>5118600</v>
      </c>
      <c r="AB22" s="14">
        <f t="shared" si="43"/>
        <v>7183400</v>
      </c>
      <c r="AC22" s="13">
        <f t="shared" si="44"/>
        <v>423720</v>
      </c>
      <c r="AD22" s="67">
        <f t="shared" si="26"/>
        <v>716040</v>
      </c>
      <c r="AE22" s="13">
        <f t="shared" si="45"/>
        <v>836680</v>
      </c>
      <c r="AF22" s="13">
        <f t="shared" si="46"/>
        <v>966600</v>
      </c>
      <c r="AG22" s="13">
        <f t="shared" si="47"/>
        <v>127500</v>
      </c>
      <c r="AH22" s="24">
        <f t="shared" si="48"/>
        <v>850000</v>
      </c>
      <c r="AI22" s="27">
        <f t="shared" si="49"/>
        <v>212500</v>
      </c>
    </row>
    <row r="23" spans="1:35" ht="39.75" customHeight="1" thickTop="1" thickBot="1" x14ac:dyDescent="0.3">
      <c r="A23" s="6">
        <v>12</v>
      </c>
      <c r="B23" s="9" t="s">
        <v>9</v>
      </c>
      <c r="C23" s="15" t="s">
        <v>10</v>
      </c>
      <c r="D23" s="16" t="s">
        <v>509</v>
      </c>
      <c r="E23" s="16" t="s">
        <v>571</v>
      </c>
      <c r="F23" s="62">
        <v>0.7</v>
      </c>
      <c r="G23" s="62">
        <v>1.1599999999999999</v>
      </c>
      <c r="H23" s="62">
        <v>2.4500000000000002</v>
      </c>
      <c r="I23" s="12">
        <f t="shared" si="50"/>
        <v>595000</v>
      </c>
      <c r="J23" s="11">
        <f t="shared" si="51"/>
        <v>846799.99999999988</v>
      </c>
      <c r="K23" s="41">
        <f t="shared" si="27"/>
        <v>1577600</v>
      </c>
      <c r="L23" s="11">
        <f t="shared" si="28"/>
        <v>1879199.9999999998</v>
      </c>
      <c r="M23" s="11">
        <f t="shared" si="29"/>
        <v>2204000</v>
      </c>
      <c r="N23" s="12">
        <f t="shared" si="30"/>
        <v>2450000</v>
      </c>
      <c r="O23" s="74">
        <f t="shared" si="31"/>
        <v>3891800</v>
      </c>
      <c r="P23" s="42">
        <f t="shared" si="25"/>
        <v>4622600</v>
      </c>
      <c r="Q23" s="42">
        <f t="shared" si="32"/>
        <v>4924200</v>
      </c>
      <c r="R23" s="74">
        <f t="shared" si="33"/>
        <v>5249000</v>
      </c>
      <c r="S23" s="78">
        <f t="shared" si="34"/>
        <v>4189300</v>
      </c>
      <c r="T23" s="67">
        <f t="shared" si="35"/>
        <v>5546500</v>
      </c>
      <c r="U23" s="66">
        <f t="shared" si="36"/>
        <v>5221700</v>
      </c>
      <c r="V23" s="78">
        <f t="shared" si="37"/>
        <v>5546500</v>
      </c>
      <c r="W23" s="13">
        <f t="shared" si="38"/>
        <v>1190000</v>
      </c>
      <c r="X23" s="13">
        <f t="shared" si="39"/>
        <v>297500</v>
      </c>
      <c r="Y23" s="14">
        <f t="shared" si="40"/>
        <v>3594300</v>
      </c>
      <c r="Z23" s="13">
        <f t="shared" si="41"/>
        <v>4626700</v>
      </c>
      <c r="AA23" s="14">
        <f t="shared" si="42"/>
        <v>3891800</v>
      </c>
      <c r="AB23" s="14">
        <f t="shared" si="43"/>
        <v>4924200</v>
      </c>
      <c r="AC23" s="13">
        <f t="shared" si="44"/>
        <v>288360</v>
      </c>
      <c r="AD23" s="67">
        <f t="shared" si="26"/>
        <v>434520</v>
      </c>
      <c r="AE23" s="13">
        <f t="shared" si="45"/>
        <v>494840</v>
      </c>
      <c r="AF23" s="13">
        <f t="shared" si="46"/>
        <v>559800</v>
      </c>
      <c r="AG23" s="13">
        <f t="shared" si="47"/>
        <v>178500</v>
      </c>
      <c r="AH23" s="24">
        <f t="shared" si="48"/>
        <v>1190000</v>
      </c>
      <c r="AI23" s="27">
        <f t="shared" si="49"/>
        <v>297500</v>
      </c>
    </row>
    <row r="24" spans="1:35" ht="39.75" customHeight="1" thickTop="1" thickBot="1" x14ac:dyDescent="0.3">
      <c r="A24" s="6">
        <v>13</v>
      </c>
      <c r="B24" s="9" t="s">
        <v>11</v>
      </c>
      <c r="C24" s="15" t="s">
        <v>618</v>
      </c>
      <c r="D24" s="16" t="s">
        <v>509</v>
      </c>
      <c r="E24" s="16" t="s">
        <v>572</v>
      </c>
      <c r="F24" s="62">
        <v>0.8</v>
      </c>
      <c r="G24" s="62">
        <v>1.58</v>
      </c>
      <c r="H24" s="62">
        <v>6.69</v>
      </c>
      <c r="I24" s="12">
        <f t="shared" si="50"/>
        <v>680000</v>
      </c>
      <c r="J24" s="11">
        <f t="shared" si="51"/>
        <v>1153400</v>
      </c>
      <c r="K24" s="41">
        <f t="shared" si="27"/>
        <v>2148800</v>
      </c>
      <c r="L24" s="11">
        <f t="shared" si="28"/>
        <v>2559600</v>
      </c>
      <c r="M24" s="11">
        <f t="shared" si="29"/>
        <v>3002000</v>
      </c>
      <c r="N24" s="12">
        <f t="shared" si="30"/>
        <v>6690000</v>
      </c>
      <c r="O24" s="74">
        <f t="shared" si="31"/>
        <v>8523400</v>
      </c>
      <c r="P24" s="42">
        <f t="shared" si="25"/>
        <v>9518800</v>
      </c>
      <c r="Q24" s="12">
        <f t="shared" si="32"/>
        <v>9929600</v>
      </c>
      <c r="R24" s="74">
        <f t="shared" si="33"/>
        <v>10372000</v>
      </c>
      <c r="S24" s="78">
        <f t="shared" si="34"/>
        <v>8863400</v>
      </c>
      <c r="T24" s="67">
        <f t="shared" si="35"/>
        <v>10712000</v>
      </c>
      <c r="U24" s="66">
        <f t="shared" si="36"/>
        <v>10269600</v>
      </c>
      <c r="V24" s="78">
        <f t="shared" si="37"/>
        <v>10712000</v>
      </c>
      <c r="W24" s="13">
        <f t="shared" si="38"/>
        <v>1360000</v>
      </c>
      <c r="X24" s="13">
        <f t="shared" si="39"/>
        <v>340000</v>
      </c>
      <c r="Y24" s="14">
        <f t="shared" si="40"/>
        <v>8183400</v>
      </c>
      <c r="Z24" s="13">
        <f t="shared" si="41"/>
        <v>9589600</v>
      </c>
      <c r="AA24" s="14">
        <f t="shared" si="42"/>
        <v>8523400</v>
      </c>
      <c r="AB24" s="14">
        <f t="shared" si="43"/>
        <v>9929600</v>
      </c>
      <c r="AC24" s="13">
        <f t="shared" si="44"/>
        <v>366680</v>
      </c>
      <c r="AD24" s="67">
        <f t="shared" si="26"/>
        <v>565760</v>
      </c>
      <c r="AE24" s="13">
        <f t="shared" si="45"/>
        <v>647920</v>
      </c>
      <c r="AF24" s="13">
        <f t="shared" si="46"/>
        <v>736400</v>
      </c>
      <c r="AG24" s="13">
        <f t="shared" si="47"/>
        <v>204000</v>
      </c>
      <c r="AH24" s="24">
        <f t="shared" si="48"/>
        <v>1360000</v>
      </c>
      <c r="AI24" s="27">
        <f t="shared" si="49"/>
        <v>340000</v>
      </c>
    </row>
    <row r="25" spans="1:35" ht="40.5" thickTop="1" thickBot="1" x14ac:dyDescent="0.3">
      <c r="A25" s="6">
        <v>14</v>
      </c>
      <c r="B25" s="9" t="s">
        <v>12</v>
      </c>
      <c r="C25" s="15" t="s">
        <v>619</v>
      </c>
      <c r="D25" s="16" t="s">
        <v>509</v>
      </c>
      <c r="E25" s="16" t="s">
        <v>572</v>
      </c>
      <c r="F25" s="62">
        <v>0.9</v>
      </c>
      <c r="G25" s="62">
        <v>3.47</v>
      </c>
      <c r="H25" s="62">
        <v>6.69</v>
      </c>
      <c r="I25" s="12">
        <f t="shared" si="50"/>
        <v>765000</v>
      </c>
      <c r="J25" s="11">
        <f t="shared" si="51"/>
        <v>2533100</v>
      </c>
      <c r="K25" s="41">
        <f t="shared" si="27"/>
        <v>4719200</v>
      </c>
      <c r="L25" s="11">
        <f t="shared" si="28"/>
        <v>5621400</v>
      </c>
      <c r="M25" s="11">
        <f t="shared" si="29"/>
        <v>6593000</v>
      </c>
      <c r="N25" s="12">
        <f t="shared" si="30"/>
        <v>6690000</v>
      </c>
      <c r="O25" s="74">
        <f t="shared" si="31"/>
        <v>9988100</v>
      </c>
      <c r="P25" s="42">
        <f t="shared" si="25"/>
        <v>12174200</v>
      </c>
      <c r="Q25" s="12">
        <f t="shared" si="32"/>
        <v>13076400</v>
      </c>
      <c r="R25" s="74">
        <f t="shared" si="33"/>
        <v>14048000</v>
      </c>
      <c r="S25" s="78">
        <f t="shared" si="34"/>
        <v>10370600</v>
      </c>
      <c r="T25" s="67">
        <f t="shared" si="35"/>
        <v>14430500</v>
      </c>
      <c r="U25" s="66">
        <f t="shared" si="36"/>
        <v>13458900</v>
      </c>
      <c r="V25" s="78">
        <f t="shared" si="37"/>
        <v>14430500</v>
      </c>
      <c r="W25" s="13">
        <f t="shared" si="38"/>
        <v>1530000</v>
      </c>
      <c r="X25" s="13">
        <f t="shared" si="39"/>
        <v>382500</v>
      </c>
      <c r="Y25" s="14">
        <f t="shared" si="40"/>
        <v>9605600</v>
      </c>
      <c r="Z25" s="13">
        <f t="shared" si="41"/>
        <v>12693900</v>
      </c>
      <c r="AA25" s="14">
        <f t="shared" si="42"/>
        <v>9988100</v>
      </c>
      <c r="AB25" s="14">
        <f t="shared" si="43"/>
        <v>13076400</v>
      </c>
      <c r="AC25" s="13">
        <f t="shared" si="44"/>
        <v>659620</v>
      </c>
      <c r="AD25" s="67">
        <f t="shared" si="26"/>
        <v>1096840</v>
      </c>
      <c r="AE25" s="13">
        <f t="shared" si="45"/>
        <v>1277280</v>
      </c>
      <c r="AF25" s="13">
        <f t="shared" si="46"/>
        <v>1471600</v>
      </c>
      <c r="AG25" s="13">
        <f t="shared" si="47"/>
        <v>229500</v>
      </c>
      <c r="AH25" s="24">
        <f t="shared" si="48"/>
        <v>1530000</v>
      </c>
      <c r="AI25" s="27">
        <f t="shared" si="49"/>
        <v>382500</v>
      </c>
    </row>
    <row r="26" spans="1:35" s="64" customFormat="1" ht="41.25" customHeight="1" thickTop="1" thickBot="1" x14ac:dyDescent="0.3">
      <c r="A26" s="8">
        <v>15</v>
      </c>
      <c r="B26" s="17" t="s">
        <v>13</v>
      </c>
      <c r="C26" s="18" t="s">
        <v>14</v>
      </c>
      <c r="D26" s="65" t="s">
        <v>509</v>
      </c>
      <c r="E26" s="65" t="s">
        <v>572</v>
      </c>
      <c r="F26" s="62">
        <v>0.8</v>
      </c>
      <c r="G26" s="62">
        <v>2.3199999999999998</v>
      </c>
      <c r="H26" s="62">
        <v>6.69</v>
      </c>
      <c r="I26" s="12">
        <f t="shared" si="50"/>
        <v>680000</v>
      </c>
      <c r="J26" s="12">
        <f t="shared" si="51"/>
        <v>1693599.9999999998</v>
      </c>
      <c r="K26" s="41">
        <f t="shared" si="27"/>
        <v>3155200</v>
      </c>
      <c r="L26" s="12">
        <f t="shared" si="28"/>
        <v>3758399.9999999995</v>
      </c>
      <c r="M26" s="12">
        <f t="shared" si="29"/>
        <v>4408000</v>
      </c>
      <c r="N26" s="12">
        <f t="shared" si="30"/>
        <v>6690000</v>
      </c>
      <c r="O26" s="74">
        <f t="shared" si="31"/>
        <v>9063600</v>
      </c>
      <c r="P26" s="42">
        <f t="shared" si="25"/>
        <v>10525200</v>
      </c>
      <c r="Q26" s="12">
        <f t="shared" si="32"/>
        <v>11128400</v>
      </c>
      <c r="R26" s="74">
        <f t="shared" si="33"/>
        <v>11778000</v>
      </c>
      <c r="S26" s="78">
        <f t="shared" si="34"/>
        <v>9403600</v>
      </c>
      <c r="T26" s="67">
        <f t="shared" si="35"/>
        <v>12118000</v>
      </c>
      <c r="U26" s="66">
        <f t="shared" si="36"/>
        <v>11468400</v>
      </c>
      <c r="V26" s="78">
        <f t="shared" si="37"/>
        <v>12118000</v>
      </c>
      <c r="W26" s="66">
        <f t="shared" si="38"/>
        <v>1360000</v>
      </c>
      <c r="X26" s="66">
        <f t="shared" si="39"/>
        <v>340000</v>
      </c>
      <c r="Y26" s="68">
        <f t="shared" si="40"/>
        <v>8723600</v>
      </c>
      <c r="Z26" s="66">
        <f t="shared" si="41"/>
        <v>10788400</v>
      </c>
      <c r="AA26" s="68">
        <f t="shared" si="42"/>
        <v>9063600</v>
      </c>
      <c r="AB26" s="68">
        <f t="shared" si="43"/>
        <v>11128400</v>
      </c>
      <c r="AC26" s="66">
        <f t="shared" si="44"/>
        <v>474720</v>
      </c>
      <c r="AD26" s="67">
        <f t="shared" si="26"/>
        <v>767040</v>
      </c>
      <c r="AE26" s="66">
        <f t="shared" si="45"/>
        <v>887680</v>
      </c>
      <c r="AF26" s="66">
        <f t="shared" si="46"/>
        <v>1017600</v>
      </c>
      <c r="AG26" s="66">
        <f t="shared" si="47"/>
        <v>204000</v>
      </c>
      <c r="AH26" s="69">
        <f t="shared" si="48"/>
        <v>1360000</v>
      </c>
      <c r="AI26" s="70">
        <f t="shared" si="49"/>
        <v>340000</v>
      </c>
    </row>
    <row r="27" spans="1:35" ht="40.5" thickTop="1" thickBot="1" x14ac:dyDescent="0.3">
      <c r="A27" s="6">
        <v>16</v>
      </c>
      <c r="B27" s="9" t="s">
        <v>15</v>
      </c>
      <c r="C27" s="15" t="s">
        <v>16</v>
      </c>
      <c r="D27" s="16" t="s">
        <v>510</v>
      </c>
      <c r="E27" s="16" t="s">
        <v>573</v>
      </c>
      <c r="F27" s="62">
        <v>4</v>
      </c>
      <c r="G27" s="62">
        <v>4.82</v>
      </c>
      <c r="H27" s="62">
        <v>6.43</v>
      </c>
      <c r="I27" s="12">
        <f t="shared" si="50"/>
        <v>3400000</v>
      </c>
      <c r="J27" s="11">
        <f t="shared" si="51"/>
        <v>3518600</v>
      </c>
      <c r="K27" s="41">
        <f t="shared" si="27"/>
        <v>6555200</v>
      </c>
      <c r="L27" s="11">
        <f t="shared" si="28"/>
        <v>7808400</v>
      </c>
      <c r="M27" s="11">
        <f t="shared" si="29"/>
        <v>9158000</v>
      </c>
      <c r="N27" s="12">
        <f t="shared" si="30"/>
        <v>6430000</v>
      </c>
      <c r="O27" s="74">
        <f t="shared" si="31"/>
        <v>13348600</v>
      </c>
      <c r="P27" s="42">
        <f t="shared" si="25"/>
        <v>16385200</v>
      </c>
      <c r="Q27" s="12">
        <f t="shared" si="32"/>
        <v>17638400</v>
      </c>
      <c r="R27" s="74">
        <f t="shared" si="33"/>
        <v>18988000</v>
      </c>
      <c r="S27" s="78">
        <f t="shared" si="34"/>
        <v>15048600</v>
      </c>
      <c r="T27" s="67">
        <f t="shared" si="35"/>
        <v>20688000</v>
      </c>
      <c r="U27" s="66">
        <f t="shared" si="36"/>
        <v>19338400</v>
      </c>
      <c r="V27" s="78">
        <f t="shared" si="37"/>
        <v>20688000</v>
      </c>
      <c r="W27" s="13">
        <f t="shared" si="38"/>
        <v>6800000</v>
      </c>
      <c r="X27" s="13">
        <f t="shared" si="39"/>
        <v>1700000</v>
      </c>
      <c r="Y27" s="14">
        <f t="shared" si="40"/>
        <v>11648600</v>
      </c>
      <c r="Z27" s="13">
        <f t="shared" si="41"/>
        <v>15938400</v>
      </c>
      <c r="AA27" s="14">
        <f t="shared" si="42"/>
        <v>13348600</v>
      </c>
      <c r="AB27" s="14">
        <f t="shared" si="43"/>
        <v>17638400</v>
      </c>
      <c r="AC27" s="13">
        <f t="shared" si="44"/>
        <v>1383720</v>
      </c>
      <c r="AD27" s="67">
        <f t="shared" si="26"/>
        <v>1991040</v>
      </c>
      <c r="AE27" s="13">
        <f t="shared" si="45"/>
        <v>2241680</v>
      </c>
      <c r="AF27" s="13">
        <f t="shared" si="46"/>
        <v>2511600</v>
      </c>
      <c r="AG27" s="13">
        <f t="shared" si="47"/>
        <v>1020000</v>
      </c>
      <c r="AH27" s="24">
        <f t="shared" si="48"/>
        <v>6800000</v>
      </c>
      <c r="AI27" s="27">
        <f t="shared" si="49"/>
        <v>1700000</v>
      </c>
    </row>
    <row r="28" spans="1:35" ht="40.5" thickTop="1" thickBot="1" x14ac:dyDescent="0.3">
      <c r="A28" s="6">
        <v>17</v>
      </c>
      <c r="B28" s="9" t="s">
        <v>17</v>
      </c>
      <c r="C28" s="15" t="s">
        <v>18</v>
      </c>
      <c r="D28" s="16" t="s">
        <v>510</v>
      </c>
      <c r="E28" s="16" t="s">
        <v>573</v>
      </c>
      <c r="F28" s="62">
        <v>6</v>
      </c>
      <c r="G28" s="62">
        <v>6.98</v>
      </c>
      <c r="H28" s="62">
        <v>6.43</v>
      </c>
      <c r="I28" s="12">
        <f t="shared" si="50"/>
        <v>5100000</v>
      </c>
      <c r="J28" s="11">
        <f t="shared" si="51"/>
        <v>5095400</v>
      </c>
      <c r="K28" s="41">
        <f t="shared" si="27"/>
        <v>9492800</v>
      </c>
      <c r="L28" s="11">
        <f t="shared" si="28"/>
        <v>11307600</v>
      </c>
      <c r="M28" s="11">
        <f t="shared" si="29"/>
        <v>13262000</v>
      </c>
      <c r="N28" s="12">
        <f t="shared" si="30"/>
        <v>6430000</v>
      </c>
      <c r="O28" s="74">
        <f t="shared" si="31"/>
        <v>16625400</v>
      </c>
      <c r="P28" s="42">
        <f t="shared" si="25"/>
        <v>21022800</v>
      </c>
      <c r="Q28" s="12">
        <f t="shared" si="32"/>
        <v>22837600</v>
      </c>
      <c r="R28" s="74">
        <f t="shared" si="33"/>
        <v>24792000</v>
      </c>
      <c r="S28" s="78">
        <f t="shared" si="34"/>
        <v>19175400</v>
      </c>
      <c r="T28" s="67">
        <f t="shared" si="35"/>
        <v>27342000</v>
      </c>
      <c r="U28" s="66">
        <f t="shared" si="36"/>
        <v>25387600</v>
      </c>
      <c r="V28" s="78">
        <f t="shared" si="37"/>
        <v>27342000</v>
      </c>
      <c r="W28" s="13">
        <f t="shared" si="38"/>
        <v>10200000</v>
      </c>
      <c r="X28" s="13">
        <f t="shared" si="39"/>
        <v>2550000</v>
      </c>
      <c r="Y28" s="14">
        <f t="shared" si="40"/>
        <v>14075400</v>
      </c>
      <c r="Z28" s="13">
        <f t="shared" si="41"/>
        <v>20287600</v>
      </c>
      <c r="AA28" s="14">
        <f t="shared" si="42"/>
        <v>16625400</v>
      </c>
      <c r="AB28" s="14">
        <f t="shared" si="43"/>
        <v>22837600</v>
      </c>
      <c r="AC28" s="13">
        <f t="shared" si="44"/>
        <v>2039080</v>
      </c>
      <c r="AD28" s="67">
        <f t="shared" si="26"/>
        <v>2918560</v>
      </c>
      <c r="AE28" s="13">
        <f t="shared" si="45"/>
        <v>3281520</v>
      </c>
      <c r="AF28" s="13">
        <f t="shared" si="46"/>
        <v>3672400</v>
      </c>
      <c r="AG28" s="13">
        <f t="shared" si="47"/>
        <v>1530000</v>
      </c>
      <c r="AH28" s="24">
        <f t="shared" si="48"/>
        <v>10200000</v>
      </c>
      <c r="AI28" s="27">
        <f t="shared" si="49"/>
        <v>2550000</v>
      </c>
    </row>
    <row r="29" spans="1:35" ht="40.5" thickTop="1" thickBot="1" x14ac:dyDescent="0.3">
      <c r="A29" s="6">
        <v>18</v>
      </c>
      <c r="B29" s="9" t="s">
        <v>19</v>
      </c>
      <c r="C29" s="15" t="s">
        <v>20</v>
      </c>
      <c r="D29" s="16" t="s">
        <v>510</v>
      </c>
      <c r="E29" s="16" t="s">
        <v>573</v>
      </c>
      <c r="F29" s="62">
        <v>6</v>
      </c>
      <c r="G29" s="62">
        <v>6.98</v>
      </c>
      <c r="H29" s="62">
        <v>6.43</v>
      </c>
      <c r="I29" s="12">
        <f t="shared" si="50"/>
        <v>5100000</v>
      </c>
      <c r="J29" s="11">
        <f t="shared" si="51"/>
        <v>5095400</v>
      </c>
      <c r="K29" s="41">
        <f t="shared" si="27"/>
        <v>9492800</v>
      </c>
      <c r="L29" s="11">
        <f t="shared" si="28"/>
        <v>11307600</v>
      </c>
      <c r="M29" s="11">
        <f t="shared" si="29"/>
        <v>13262000</v>
      </c>
      <c r="N29" s="12">
        <f t="shared" si="30"/>
        <v>6430000</v>
      </c>
      <c r="O29" s="74">
        <f t="shared" si="31"/>
        <v>16625400</v>
      </c>
      <c r="P29" s="42">
        <f t="shared" si="25"/>
        <v>21022800</v>
      </c>
      <c r="Q29" s="12">
        <f t="shared" si="32"/>
        <v>22837600</v>
      </c>
      <c r="R29" s="74">
        <f t="shared" si="33"/>
        <v>24792000</v>
      </c>
      <c r="S29" s="78">
        <f t="shared" si="34"/>
        <v>19175400</v>
      </c>
      <c r="T29" s="67">
        <f t="shared" si="35"/>
        <v>27342000</v>
      </c>
      <c r="U29" s="66">
        <f t="shared" si="36"/>
        <v>25387600</v>
      </c>
      <c r="V29" s="78">
        <f t="shared" si="37"/>
        <v>27342000</v>
      </c>
      <c r="W29" s="13">
        <f t="shared" si="38"/>
        <v>10200000</v>
      </c>
      <c r="X29" s="13">
        <f t="shared" si="39"/>
        <v>2550000</v>
      </c>
      <c r="Y29" s="14">
        <f t="shared" si="40"/>
        <v>14075400</v>
      </c>
      <c r="Z29" s="13">
        <f t="shared" si="41"/>
        <v>20287600</v>
      </c>
      <c r="AA29" s="14">
        <f t="shared" si="42"/>
        <v>16625400</v>
      </c>
      <c r="AB29" s="14">
        <f t="shared" si="43"/>
        <v>22837600</v>
      </c>
      <c r="AC29" s="13">
        <f t="shared" si="44"/>
        <v>2039080</v>
      </c>
      <c r="AD29" s="67">
        <f t="shared" si="26"/>
        <v>2918560</v>
      </c>
      <c r="AE29" s="13">
        <f t="shared" si="45"/>
        <v>3281520</v>
      </c>
      <c r="AF29" s="13">
        <f t="shared" si="46"/>
        <v>3672400</v>
      </c>
      <c r="AG29" s="13">
        <f t="shared" si="47"/>
        <v>1530000</v>
      </c>
      <c r="AH29" s="24">
        <f t="shared" si="48"/>
        <v>10200000</v>
      </c>
      <c r="AI29" s="27">
        <f t="shared" si="49"/>
        <v>2550000</v>
      </c>
    </row>
    <row r="30" spans="1:35" ht="40.5" thickTop="1" thickBot="1" x14ac:dyDescent="0.3">
      <c r="A30" s="6">
        <v>19</v>
      </c>
      <c r="B30" s="9" t="s">
        <v>21</v>
      </c>
      <c r="C30" s="15" t="s">
        <v>22</v>
      </c>
      <c r="D30" s="16" t="s">
        <v>510</v>
      </c>
      <c r="E30" s="16" t="s">
        <v>573</v>
      </c>
      <c r="F30" s="62">
        <v>5</v>
      </c>
      <c r="G30" s="62">
        <v>4.57</v>
      </c>
      <c r="H30" s="62">
        <v>2.2200000000000002</v>
      </c>
      <c r="I30" s="12">
        <f t="shared" si="50"/>
        <v>4250000</v>
      </c>
      <c r="J30" s="11">
        <f t="shared" si="51"/>
        <v>3336100</v>
      </c>
      <c r="K30" s="41">
        <f t="shared" si="27"/>
        <v>6215200</v>
      </c>
      <c r="L30" s="11">
        <f t="shared" si="28"/>
        <v>7403400</v>
      </c>
      <c r="M30" s="11">
        <f t="shared" si="29"/>
        <v>8683000</v>
      </c>
      <c r="N30" s="12">
        <f t="shared" si="30"/>
        <v>2220000</v>
      </c>
      <c r="O30" s="74">
        <f t="shared" si="31"/>
        <v>9806100</v>
      </c>
      <c r="P30" s="42">
        <f t="shared" si="25"/>
        <v>12685200</v>
      </c>
      <c r="Q30" s="12">
        <f t="shared" si="32"/>
        <v>13873400</v>
      </c>
      <c r="R30" s="74">
        <f t="shared" si="33"/>
        <v>15153000</v>
      </c>
      <c r="S30" s="78">
        <f t="shared" si="34"/>
        <v>11931100</v>
      </c>
      <c r="T30" s="67">
        <f t="shared" si="35"/>
        <v>17278000</v>
      </c>
      <c r="U30" s="66">
        <f t="shared" si="36"/>
        <v>15998400</v>
      </c>
      <c r="V30" s="78">
        <f t="shared" si="37"/>
        <v>17278000</v>
      </c>
      <c r="W30" s="13">
        <f t="shared" si="38"/>
        <v>8500000</v>
      </c>
      <c r="X30" s="13">
        <f t="shared" si="39"/>
        <v>2125000</v>
      </c>
      <c r="Y30" s="14">
        <f t="shared" si="40"/>
        <v>7681100</v>
      </c>
      <c r="Z30" s="13">
        <f t="shared" si="41"/>
        <v>11748400</v>
      </c>
      <c r="AA30" s="14">
        <f t="shared" si="42"/>
        <v>9806100</v>
      </c>
      <c r="AB30" s="14">
        <f t="shared" si="43"/>
        <v>13873400</v>
      </c>
      <c r="AC30" s="13">
        <f t="shared" si="44"/>
        <v>1517220</v>
      </c>
      <c r="AD30" s="67">
        <f t="shared" si="26"/>
        <v>2093040</v>
      </c>
      <c r="AE30" s="13">
        <f t="shared" si="45"/>
        <v>2330680</v>
      </c>
      <c r="AF30" s="13">
        <f t="shared" si="46"/>
        <v>2586600</v>
      </c>
      <c r="AG30" s="13">
        <f t="shared" si="47"/>
        <v>1275000</v>
      </c>
      <c r="AH30" s="24">
        <f t="shared" si="48"/>
        <v>8500000</v>
      </c>
      <c r="AI30" s="27">
        <f t="shared" si="49"/>
        <v>2125000</v>
      </c>
    </row>
    <row r="31" spans="1:35" ht="40.5" thickTop="1" thickBot="1" x14ac:dyDescent="0.3">
      <c r="A31" s="6">
        <v>20</v>
      </c>
      <c r="B31" s="9" t="s">
        <v>23</v>
      </c>
      <c r="C31" s="15" t="s">
        <v>24</v>
      </c>
      <c r="D31" s="16" t="s">
        <v>510</v>
      </c>
      <c r="E31" s="16" t="s">
        <v>573</v>
      </c>
      <c r="F31" s="62">
        <v>7</v>
      </c>
      <c r="G31" s="62">
        <v>4.82</v>
      </c>
      <c r="H31" s="62">
        <v>2.2200000000000002</v>
      </c>
      <c r="I31" s="12">
        <f t="shared" si="50"/>
        <v>5950000</v>
      </c>
      <c r="J31" s="11">
        <f t="shared" si="51"/>
        <v>3518600</v>
      </c>
      <c r="K31" s="41">
        <f t="shared" si="27"/>
        <v>6555200</v>
      </c>
      <c r="L31" s="11">
        <f t="shared" si="28"/>
        <v>7808400</v>
      </c>
      <c r="M31" s="11">
        <f t="shared" si="29"/>
        <v>9158000</v>
      </c>
      <c r="N31" s="12">
        <f t="shared" si="30"/>
        <v>2220000</v>
      </c>
      <c r="O31" s="74">
        <f t="shared" si="31"/>
        <v>11688600</v>
      </c>
      <c r="P31" s="42">
        <f t="shared" si="25"/>
        <v>14725200</v>
      </c>
      <c r="Q31" s="12">
        <f t="shared" si="32"/>
        <v>15978400</v>
      </c>
      <c r="R31" s="74">
        <f t="shared" si="33"/>
        <v>17328000</v>
      </c>
      <c r="S31" s="78">
        <f t="shared" si="34"/>
        <v>14663600</v>
      </c>
      <c r="T31" s="67">
        <f t="shared" si="35"/>
        <v>20303000</v>
      </c>
      <c r="U31" s="66">
        <f t="shared" si="36"/>
        <v>18953400</v>
      </c>
      <c r="V31" s="78">
        <f t="shared" si="37"/>
        <v>20303000</v>
      </c>
      <c r="W31" s="13">
        <f t="shared" si="38"/>
        <v>11900000</v>
      </c>
      <c r="X31" s="13">
        <f t="shared" si="39"/>
        <v>2975000</v>
      </c>
      <c r="Y31" s="14">
        <f t="shared" si="40"/>
        <v>8713600</v>
      </c>
      <c r="Z31" s="13">
        <f t="shared" si="41"/>
        <v>13003400</v>
      </c>
      <c r="AA31" s="14">
        <f t="shared" si="42"/>
        <v>11688600</v>
      </c>
      <c r="AB31" s="14">
        <f t="shared" si="43"/>
        <v>15978400</v>
      </c>
      <c r="AC31" s="13">
        <f t="shared" si="44"/>
        <v>1893720</v>
      </c>
      <c r="AD31" s="67">
        <f t="shared" si="26"/>
        <v>2501040</v>
      </c>
      <c r="AE31" s="13">
        <f t="shared" si="45"/>
        <v>2751680</v>
      </c>
      <c r="AF31" s="13">
        <f t="shared" si="46"/>
        <v>3021600</v>
      </c>
      <c r="AG31" s="13">
        <f t="shared" si="47"/>
        <v>1785000</v>
      </c>
      <c r="AH31" s="24">
        <f t="shared" si="48"/>
        <v>11900000</v>
      </c>
      <c r="AI31" s="27">
        <f t="shared" si="49"/>
        <v>2975000</v>
      </c>
    </row>
    <row r="32" spans="1:35" ht="40.5" thickTop="1" thickBot="1" x14ac:dyDescent="0.3">
      <c r="A32" s="6">
        <v>21</v>
      </c>
      <c r="B32" s="9" t="s">
        <v>25</v>
      </c>
      <c r="C32" s="15" t="s">
        <v>26</v>
      </c>
      <c r="D32" s="16" t="s">
        <v>510</v>
      </c>
      <c r="E32" s="16" t="s">
        <v>573</v>
      </c>
      <c r="F32" s="62">
        <v>7</v>
      </c>
      <c r="G32" s="62">
        <v>4.82</v>
      </c>
      <c r="H32" s="62">
        <v>2.2200000000000002</v>
      </c>
      <c r="I32" s="12">
        <f t="shared" si="50"/>
        <v>5950000</v>
      </c>
      <c r="J32" s="11">
        <f t="shared" si="51"/>
        <v>3518600</v>
      </c>
      <c r="K32" s="41">
        <f t="shared" si="27"/>
        <v>6555200</v>
      </c>
      <c r="L32" s="11">
        <f t="shared" si="28"/>
        <v>7808400</v>
      </c>
      <c r="M32" s="11">
        <f t="shared" si="29"/>
        <v>9158000</v>
      </c>
      <c r="N32" s="12">
        <f t="shared" si="30"/>
        <v>2220000</v>
      </c>
      <c r="O32" s="74">
        <f t="shared" si="31"/>
        <v>11688600</v>
      </c>
      <c r="P32" s="42">
        <f t="shared" si="25"/>
        <v>14725200</v>
      </c>
      <c r="Q32" s="12">
        <f t="shared" si="32"/>
        <v>15978400</v>
      </c>
      <c r="R32" s="74">
        <f t="shared" si="33"/>
        <v>17328000</v>
      </c>
      <c r="S32" s="78">
        <f t="shared" si="34"/>
        <v>14663600</v>
      </c>
      <c r="T32" s="67">
        <f t="shared" si="35"/>
        <v>20303000</v>
      </c>
      <c r="U32" s="66">
        <f t="shared" si="36"/>
        <v>18953400</v>
      </c>
      <c r="V32" s="78">
        <f t="shared" si="37"/>
        <v>20303000</v>
      </c>
      <c r="W32" s="13">
        <f t="shared" si="38"/>
        <v>11900000</v>
      </c>
      <c r="X32" s="13">
        <f t="shared" si="39"/>
        <v>2975000</v>
      </c>
      <c r="Y32" s="14">
        <f t="shared" si="40"/>
        <v>8713600</v>
      </c>
      <c r="Z32" s="13">
        <f t="shared" si="41"/>
        <v>13003400</v>
      </c>
      <c r="AA32" s="14">
        <f t="shared" si="42"/>
        <v>11688600</v>
      </c>
      <c r="AB32" s="14">
        <f t="shared" si="43"/>
        <v>15978400</v>
      </c>
      <c r="AC32" s="13">
        <f t="shared" si="44"/>
        <v>1893720</v>
      </c>
      <c r="AD32" s="67">
        <f t="shared" si="26"/>
        <v>2501040</v>
      </c>
      <c r="AE32" s="13">
        <f t="shared" si="45"/>
        <v>2751680</v>
      </c>
      <c r="AF32" s="13">
        <f t="shared" si="46"/>
        <v>3021600</v>
      </c>
      <c r="AG32" s="13">
        <f t="shared" si="47"/>
        <v>1785000</v>
      </c>
      <c r="AH32" s="24">
        <f t="shared" si="48"/>
        <v>11900000</v>
      </c>
      <c r="AI32" s="27">
        <f t="shared" si="49"/>
        <v>2975000</v>
      </c>
    </row>
    <row r="33" spans="1:35" ht="45.75" customHeight="1" thickTop="1" thickBot="1" x14ac:dyDescent="0.3">
      <c r="A33" s="21">
        <v>22</v>
      </c>
      <c r="B33" s="30" t="s">
        <v>27</v>
      </c>
      <c r="C33" s="31" t="s">
        <v>620</v>
      </c>
      <c r="D33" s="32" t="s">
        <v>511</v>
      </c>
      <c r="E33" s="32" t="s">
        <v>573</v>
      </c>
      <c r="F33" s="63">
        <v>4</v>
      </c>
      <c r="G33" s="63">
        <v>6.49</v>
      </c>
      <c r="H33" s="63">
        <v>2.2200000000000002</v>
      </c>
      <c r="I33" s="34">
        <f t="shared" si="50"/>
        <v>3400000</v>
      </c>
      <c r="J33" s="33">
        <f t="shared" si="51"/>
        <v>4737700</v>
      </c>
      <c r="K33" s="81">
        <f t="shared" si="27"/>
        <v>8826400</v>
      </c>
      <c r="L33" s="33">
        <f t="shared" si="28"/>
        <v>10513800</v>
      </c>
      <c r="M33" s="33">
        <f t="shared" si="29"/>
        <v>12331000</v>
      </c>
      <c r="N33" s="34">
        <f t="shared" si="30"/>
        <v>2220000</v>
      </c>
      <c r="O33" s="75">
        <f t="shared" si="31"/>
        <v>10357700</v>
      </c>
      <c r="P33" s="80">
        <f t="shared" si="25"/>
        <v>14446400</v>
      </c>
      <c r="Q33" s="34">
        <f t="shared" si="32"/>
        <v>16133800</v>
      </c>
      <c r="R33" s="75">
        <f t="shared" si="33"/>
        <v>17951000</v>
      </c>
      <c r="S33" s="79">
        <f t="shared" si="34"/>
        <v>12057700</v>
      </c>
      <c r="T33" s="82">
        <f t="shared" si="35"/>
        <v>19651000</v>
      </c>
      <c r="U33" s="71">
        <f t="shared" si="36"/>
        <v>17833800</v>
      </c>
      <c r="V33" s="79">
        <f t="shared" si="37"/>
        <v>19651000</v>
      </c>
      <c r="W33" s="35">
        <f t="shared" si="38"/>
        <v>6800000</v>
      </c>
      <c r="X33" s="35">
        <f t="shared" si="39"/>
        <v>1700000</v>
      </c>
      <c r="Y33" s="36">
        <f t="shared" si="40"/>
        <v>8657700</v>
      </c>
      <c r="Z33" s="35">
        <f t="shared" si="41"/>
        <v>14433800</v>
      </c>
      <c r="AA33" s="36">
        <f t="shared" si="42"/>
        <v>10357700</v>
      </c>
      <c r="AB33" s="36">
        <f t="shared" si="43"/>
        <v>16133800</v>
      </c>
      <c r="AC33" s="35">
        <f t="shared" si="44"/>
        <v>1627540</v>
      </c>
      <c r="AD33" s="82">
        <f t="shared" si="26"/>
        <v>2445280</v>
      </c>
      <c r="AE33" s="35">
        <f t="shared" si="45"/>
        <v>2782760</v>
      </c>
      <c r="AF33" s="35">
        <f t="shared" si="46"/>
        <v>3146200</v>
      </c>
      <c r="AG33" s="35">
        <f t="shared" si="47"/>
        <v>1020000</v>
      </c>
      <c r="AH33" s="37">
        <f t="shared" si="48"/>
        <v>6800000</v>
      </c>
      <c r="AI33" s="28">
        <f t="shared" si="49"/>
        <v>1700000</v>
      </c>
    </row>
    <row r="34" spans="1:35" ht="45.75" customHeight="1" thickBot="1" x14ac:dyDescent="0.3">
      <c r="A34" s="162" t="s">
        <v>647</v>
      </c>
      <c r="B34" s="163"/>
      <c r="C34" s="163"/>
      <c r="D34" s="163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  <c r="AA34" s="163"/>
      <c r="AB34" s="163"/>
      <c r="AC34" s="163"/>
      <c r="AD34" s="163"/>
      <c r="AE34" s="163"/>
      <c r="AF34" s="163"/>
      <c r="AG34" s="163"/>
      <c r="AH34" s="163"/>
      <c r="AI34" s="164"/>
    </row>
    <row r="35" spans="1:35" ht="39.75" thickBot="1" x14ac:dyDescent="0.3">
      <c r="A35" s="6">
        <v>23</v>
      </c>
      <c r="B35" s="38" t="s">
        <v>28</v>
      </c>
      <c r="C35" s="39" t="s">
        <v>29</v>
      </c>
      <c r="D35" s="40" t="s">
        <v>513</v>
      </c>
      <c r="E35" s="40" t="s">
        <v>574</v>
      </c>
      <c r="F35" s="61">
        <v>2</v>
      </c>
      <c r="G35" s="61">
        <v>2.98</v>
      </c>
      <c r="H35" s="61">
        <v>4.55</v>
      </c>
      <c r="I35" s="42">
        <f t="shared" si="50"/>
        <v>1700000</v>
      </c>
      <c r="J35" s="41">
        <f t="shared" si="51"/>
        <v>2175400</v>
      </c>
      <c r="K35" s="41">
        <f t="shared" ref="K35:K90" si="52">G35*$F$4</f>
        <v>4052800</v>
      </c>
      <c r="L35" s="41">
        <f t="shared" ref="L35:L66" si="53">G35*$F$5</f>
        <v>4827600</v>
      </c>
      <c r="M35" s="41">
        <f t="shared" ref="M35:M66" si="54">G35*$F$6</f>
        <v>5662000</v>
      </c>
      <c r="N35" s="42">
        <f t="shared" ref="N35:N66" si="55">H35*$F$7</f>
        <v>4550000</v>
      </c>
      <c r="O35" s="73">
        <f t="shared" ref="O35:O66" si="56">I35+J35+N35</f>
        <v>8425400</v>
      </c>
      <c r="P35" s="42">
        <f t="shared" si="25"/>
        <v>10302800</v>
      </c>
      <c r="Q35" s="42">
        <f t="shared" ref="Q35:Q66" si="57">I35+L35+N35</f>
        <v>11077600</v>
      </c>
      <c r="R35" s="73">
        <f t="shared" ref="R35:R66" si="58">I35+M35+N35</f>
        <v>11912000</v>
      </c>
      <c r="S35" s="77">
        <f t="shared" ref="S35:S66" si="59">O35+I35/2</f>
        <v>9275400</v>
      </c>
      <c r="T35" s="67">
        <f t="shared" ref="T35:T66" si="60">R35+I35/2</f>
        <v>12762000</v>
      </c>
      <c r="U35" s="67">
        <f t="shared" ref="U35:U66" si="61">Q35+I35/2</f>
        <v>11927600</v>
      </c>
      <c r="V35" s="77">
        <f t="shared" ref="V35:V66" si="62">R35+I35/2</f>
        <v>12762000</v>
      </c>
      <c r="W35" s="43">
        <f t="shared" ref="W35:W66" si="63">I35*2</f>
        <v>3400000</v>
      </c>
      <c r="X35" s="43">
        <f t="shared" ref="X35:X66" si="64">I35*0.5</f>
        <v>850000</v>
      </c>
      <c r="Y35" s="44">
        <f t="shared" ref="Y35:Y66" si="65">I35/2+J35+N35</f>
        <v>7575400</v>
      </c>
      <c r="Z35" s="43">
        <f t="shared" ref="Z35:Z66" si="66">I35/2+N35+L35</f>
        <v>10227600</v>
      </c>
      <c r="AA35" s="44">
        <f t="shared" ref="AA35:AA66" si="67">I35+N35+J35</f>
        <v>8425400</v>
      </c>
      <c r="AB35" s="44">
        <f t="shared" ref="AB35:AB66" si="68">I35+N35+L35</f>
        <v>11077600</v>
      </c>
      <c r="AC35" s="43">
        <f t="shared" ref="AC35:AC66" si="69">(I35*0.2)+(J35*0.2)</f>
        <v>775080</v>
      </c>
      <c r="AD35" s="67">
        <f t="shared" si="26"/>
        <v>1150560</v>
      </c>
      <c r="AE35" s="43">
        <f t="shared" ref="AE35:AE66" si="70">(I35*0.2)+(L35*0.2)</f>
        <v>1305520</v>
      </c>
      <c r="AF35" s="43">
        <f t="shared" ref="AF35:AF66" si="71">(I35*0.2)+(M35*0.2)</f>
        <v>1472400</v>
      </c>
      <c r="AG35" s="43">
        <f t="shared" ref="AG35:AG66" si="72">I35*0.3</f>
        <v>510000</v>
      </c>
      <c r="AH35" s="45">
        <f t="shared" ref="AH35:AH66" si="73">I35*2</f>
        <v>3400000</v>
      </c>
      <c r="AI35" s="26">
        <f t="shared" ref="AI35:AI66" si="74">I35/2</f>
        <v>850000</v>
      </c>
    </row>
    <row r="36" spans="1:35" ht="40.5" thickTop="1" thickBot="1" x14ac:dyDescent="0.3">
      <c r="A36" s="7">
        <v>24</v>
      </c>
      <c r="B36" s="9" t="s">
        <v>30</v>
      </c>
      <c r="C36" s="15" t="s">
        <v>31</v>
      </c>
      <c r="D36" s="16" t="s">
        <v>513</v>
      </c>
      <c r="E36" s="16" t="s">
        <v>574</v>
      </c>
      <c r="F36" s="62">
        <v>2.2000000000000002</v>
      </c>
      <c r="G36" s="62">
        <v>3.89</v>
      </c>
      <c r="H36" s="62">
        <v>5.74</v>
      </c>
      <c r="I36" s="12">
        <f t="shared" si="50"/>
        <v>1870000.0000000002</v>
      </c>
      <c r="J36" s="11">
        <f t="shared" si="51"/>
        <v>2839700</v>
      </c>
      <c r="K36" s="41">
        <f t="shared" si="52"/>
        <v>5290400</v>
      </c>
      <c r="L36" s="11">
        <f t="shared" si="53"/>
        <v>6301800</v>
      </c>
      <c r="M36" s="11">
        <f t="shared" si="54"/>
        <v>7391000</v>
      </c>
      <c r="N36" s="12">
        <f t="shared" si="55"/>
        <v>5740000</v>
      </c>
      <c r="O36" s="74">
        <f t="shared" si="56"/>
        <v>10449700</v>
      </c>
      <c r="P36" s="42">
        <f t="shared" si="25"/>
        <v>12900400</v>
      </c>
      <c r="Q36" s="12">
        <f t="shared" si="57"/>
        <v>13911800</v>
      </c>
      <c r="R36" s="74">
        <f t="shared" si="58"/>
        <v>15001000</v>
      </c>
      <c r="S36" s="78">
        <f t="shared" si="59"/>
        <v>11384700</v>
      </c>
      <c r="T36" s="67">
        <f t="shared" si="60"/>
        <v>15936000</v>
      </c>
      <c r="U36" s="66">
        <f t="shared" si="61"/>
        <v>14846800</v>
      </c>
      <c r="V36" s="78">
        <f t="shared" si="62"/>
        <v>15936000</v>
      </c>
      <c r="W36" s="13">
        <f t="shared" si="63"/>
        <v>3740000.0000000005</v>
      </c>
      <c r="X36" s="13">
        <f t="shared" si="64"/>
        <v>935000.00000000012</v>
      </c>
      <c r="Y36" s="14">
        <f t="shared" si="65"/>
        <v>9514700</v>
      </c>
      <c r="Z36" s="13">
        <f t="shared" si="66"/>
        <v>12976800</v>
      </c>
      <c r="AA36" s="14">
        <f t="shared" si="67"/>
        <v>10449700</v>
      </c>
      <c r="AB36" s="14">
        <f t="shared" si="68"/>
        <v>13911800</v>
      </c>
      <c r="AC36" s="13">
        <f t="shared" si="69"/>
        <v>941940</v>
      </c>
      <c r="AD36" s="67">
        <f t="shared" si="26"/>
        <v>1432080</v>
      </c>
      <c r="AE36" s="13">
        <f t="shared" si="70"/>
        <v>1634360</v>
      </c>
      <c r="AF36" s="13">
        <f t="shared" si="71"/>
        <v>1852200</v>
      </c>
      <c r="AG36" s="13">
        <f t="shared" si="72"/>
        <v>561000</v>
      </c>
      <c r="AH36" s="24">
        <f t="shared" si="73"/>
        <v>3740000.0000000005</v>
      </c>
      <c r="AI36" s="27">
        <f t="shared" si="74"/>
        <v>935000.00000000012</v>
      </c>
    </row>
    <row r="37" spans="1:35" ht="40.5" thickTop="1" thickBot="1" x14ac:dyDescent="0.3">
      <c r="A37" s="7">
        <v>25</v>
      </c>
      <c r="B37" s="9" t="s">
        <v>32</v>
      </c>
      <c r="C37" s="15" t="s">
        <v>33</v>
      </c>
      <c r="D37" s="16" t="s">
        <v>513</v>
      </c>
      <c r="E37" s="16" t="s">
        <v>574</v>
      </c>
      <c r="F37" s="62">
        <v>2.7</v>
      </c>
      <c r="G37" s="62">
        <v>4.97</v>
      </c>
      <c r="H37" s="62">
        <v>8.02</v>
      </c>
      <c r="I37" s="12">
        <f t="shared" si="50"/>
        <v>2295000</v>
      </c>
      <c r="J37" s="11">
        <f t="shared" si="51"/>
        <v>3628100</v>
      </c>
      <c r="K37" s="41">
        <f t="shared" si="52"/>
        <v>6759200</v>
      </c>
      <c r="L37" s="11">
        <f t="shared" si="53"/>
        <v>8051400</v>
      </c>
      <c r="M37" s="11">
        <f t="shared" si="54"/>
        <v>9443000</v>
      </c>
      <c r="N37" s="12">
        <f t="shared" si="55"/>
        <v>8020000</v>
      </c>
      <c r="O37" s="74">
        <f t="shared" si="56"/>
        <v>13943100</v>
      </c>
      <c r="P37" s="42">
        <f t="shared" si="25"/>
        <v>17074200</v>
      </c>
      <c r="Q37" s="12">
        <f t="shared" si="57"/>
        <v>18366400</v>
      </c>
      <c r="R37" s="74">
        <f t="shared" si="58"/>
        <v>19758000</v>
      </c>
      <c r="S37" s="78">
        <f t="shared" si="59"/>
        <v>15090600</v>
      </c>
      <c r="T37" s="67">
        <f t="shared" si="60"/>
        <v>20905500</v>
      </c>
      <c r="U37" s="66">
        <f t="shared" si="61"/>
        <v>19513900</v>
      </c>
      <c r="V37" s="78">
        <f t="shared" si="62"/>
        <v>20905500</v>
      </c>
      <c r="W37" s="13">
        <f t="shared" si="63"/>
        <v>4590000</v>
      </c>
      <c r="X37" s="13">
        <f t="shared" si="64"/>
        <v>1147500</v>
      </c>
      <c r="Y37" s="14">
        <f t="shared" si="65"/>
        <v>12795600</v>
      </c>
      <c r="Z37" s="13">
        <f t="shared" si="66"/>
        <v>17218900</v>
      </c>
      <c r="AA37" s="14">
        <f t="shared" si="67"/>
        <v>13943100</v>
      </c>
      <c r="AB37" s="14">
        <f t="shared" si="68"/>
        <v>18366400</v>
      </c>
      <c r="AC37" s="13">
        <f t="shared" si="69"/>
        <v>1184620</v>
      </c>
      <c r="AD37" s="67">
        <f t="shared" si="26"/>
        <v>1810840</v>
      </c>
      <c r="AE37" s="13">
        <f t="shared" si="70"/>
        <v>2069280</v>
      </c>
      <c r="AF37" s="13">
        <f t="shared" si="71"/>
        <v>2347600</v>
      </c>
      <c r="AG37" s="13">
        <f t="shared" si="72"/>
        <v>688500</v>
      </c>
      <c r="AH37" s="24">
        <f t="shared" si="73"/>
        <v>4590000</v>
      </c>
      <c r="AI37" s="27">
        <f t="shared" si="74"/>
        <v>1147500</v>
      </c>
    </row>
    <row r="38" spans="1:35" ht="40.5" thickTop="1" thickBot="1" x14ac:dyDescent="0.3">
      <c r="A38" s="7">
        <v>26</v>
      </c>
      <c r="B38" s="9" t="s">
        <v>34</v>
      </c>
      <c r="C38" s="15" t="s">
        <v>35</v>
      </c>
      <c r="D38" s="16" t="s">
        <v>513</v>
      </c>
      <c r="E38" s="16" t="s">
        <v>574</v>
      </c>
      <c r="F38" s="62">
        <v>3.3</v>
      </c>
      <c r="G38" s="62">
        <v>5.22</v>
      </c>
      <c r="H38" s="62">
        <v>9.76</v>
      </c>
      <c r="I38" s="12">
        <f t="shared" si="50"/>
        <v>2805000</v>
      </c>
      <c r="J38" s="11">
        <f t="shared" si="51"/>
        <v>3810600</v>
      </c>
      <c r="K38" s="41">
        <f t="shared" si="52"/>
        <v>7099200</v>
      </c>
      <c r="L38" s="11">
        <f t="shared" si="53"/>
        <v>8456400</v>
      </c>
      <c r="M38" s="11">
        <f t="shared" si="54"/>
        <v>9918000</v>
      </c>
      <c r="N38" s="12">
        <f t="shared" si="55"/>
        <v>9760000</v>
      </c>
      <c r="O38" s="74">
        <f t="shared" si="56"/>
        <v>16375600</v>
      </c>
      <c r="P38" s="42">
        <f t="shared" si="25"/>
        <v>19664200</v>
      </c>
      <c r="Q38" s="12">
        <f t="shared" si="57"/>
        <v>21021400</v>
      </c>
      <c r="R38" s="74">
        <f t="shared" si="58"/>
        <v>22483000</v>
      </c>
      <c r="S38" s="78">
        <f t="shared" si="59"/>
        <v>17778100</v>
      </c>
      <c r="T38" s="67">
        <f t="shared" si="60"/>
        <v>23885500</v>
      </c>
      <c r="U38" s="66">
        <f t="shared" si="61"/>
        <v>22423900</v>
      </c>
      <c r="V38" s="78">
        <f t="shared" si="62"/>
        <v>23885500</v>
      </c>
      <c r="W38" s="13">
        <f t="shared" si="63"/>
        <v>5610000</v>
      </c>
      <c r="X38" s="13">
        <f t="shared" si="64"/>
        <v>1402500</v>
      </c>
      <c r="Y38" s="14">
        <f t="shared" si="65"/>
        <v>14973100</v>
      </c>
      <c r="Z38" s="13">
        <f t="shared" si="66"/>
        <v>19618900</v>
      </c>
      <c r="AA38" s="14">
        <f t="shared" si="67"/>
        <v>16375600</v>
      </c>
      <c r="AB38" s="14">
        <f t="shared" si="68"/>
        <v>21021400</v>
      </c>
      <c r="AC38" s="13">
        <f t="shared" si="69"/>
        <v>1323120</v>
      </c>
      <c r="AD38" s="67">
        <f t="shared" si="26"/>
        <v>1980840</v>
      </c>
      <c r="AE38" s="13">
        <f t="shared" si="70"/>
        <v>2252280</v>
      </c>
      <c r="AF38" s="13">
        <f t="shared" si="71"/>
        <v>2544600</v>
      </c>
      <c r="AG38" s="13">
        <f t="shared" si="72"/>
        <v>841500</v>
      </c>
      <c r="AH38" s="24">
        <f t="shared" si="73"/>
        <v>5610000</v>
      </c>
      <c r="AI38" s="27">
        <f t="shared" si="74"/>
        <v>1402500</v>
      </c>
    </row>
    <row r="39" spans="1:35" ht="40.5" thickTop="1" thickBot="1" x14ac:dyDescent="0.3">
      <c r="A39" s="7">
        <v>27</v>
      </c>
      <c r="B39" s="9" t="s">
        <v>36</v>
      </c>
      <c r="C39" s="15" t="s">
        <v>37</v>
      </c>
      <c r="D39" s="16" t="s">
        <v>514</v>
      </c>
      <c r="E39" s="16" t="s">
        <v>574</v>
      </c>
      <c r="F39" s="62">
        <v>2</v>
      </c>
      <c r="G39" s="62">
        <v>3.23</v>
      </c>
      <c r="H39" s="62">
        <v>6.69</v>
      </c>
      <c r="I39" s="12">
        <f t="shared" si="50"/>
        <v>1700000</v>
      </c>
      <c r="J39" s="11">
        <f t="shared" si="51"/>
        <v>2357900</v>
      </c>
      <c r="K39" s="41">
        <f t="shared" si="52"/>
        <v>4392800</v>
      </c>
      <c r="L39" s="11">
        <f t="shared" si="53"/>
        <v>5232600</v>
      </c>
      <c r="M39" s="11">
        <f t="shared" si="54"/>
        <v>6137000</v>
      </c>
      <c r="N39" s="12">
        <f t="shared" si="55"/>
        <v>6690000</v>
      </c>
      <c r="O39" s="74">
        <f t="shared" si="56"/>
        <v>10747900</v>
      </c>
      <c r="P39" s="42">
        <f t="shared" si="25"/>
        <v>12782800</v>
      </c>
      <c r="Q39" s="12">
        <f t="shared" si="57"/>
        <v>13622600</v>
      </c>
      <c r="R39" s="74">
        <f t="shared" si="58"/>
        <v>14527000</v>
      </c>
      <c r="S39" s="78">
        <f t="shared" si="59"/>
        <v>11597900</v>
      </c>
      <c r="T39" s="67">
        <f t="shared" si="60"/>
        <v>15377000</v>
      </c>
      <c r="U39" s="66">
        <f t="shared" si="61"/>
        <v>14472600</v>
      </c>
      <c r="V39" s="78">
        <f t="shared" si="62"/>
        <v>15377000</v>
      </c>
      <c r="W39" s="13">
        <f t="shared" si="63"/>
        <v>3400000</v>
      </c>
      <c r="X39" s="13">
        <f t="shared" si="64"/>
        <v>850000</v>
      </c>
      <c r="Y39" s="14">
        <f t="shared" si="65"/>
        <v>9897900</v>
      </c>
      <c r="Z39" s="13">
        <f t="shared" si="66"/>
        <v>12772600</v>
      </c>
      <c r="AA39" s="14">
        <f t="shared" si="67"/>
        <v>10747900</v>
      </c>
      <c r="AB39" s="14">
        <f t="shared" si="68"/>
        <v>13622600</v>
      </c>
      <c r="AC39" s="13">
        <f t="shared" si="69"/>
        <v>811580</v>
      </c>
      <c r="AD39" s="67">
        <f t="shared" si="26"/>
        <v>1218560</v>
      </c>
      <c r="AE39" s="13">
        <f t="shared" si="70"/>
        <v>1386520</v>
      </c>
      <c r="AF39" s="13">
        <f t="shared" si="71"/>
        <v>1567400</v>
      </c>
      <c r="AG39" s="13">
        <f t="shared" si="72"/>
        <v>510000</v>
      </c>
      <c r="AH39" s="24">
        <f t="shared" si="73"/>
        <v>3400000</v>
      </c>
      <c r="AI39" s="27">
        <f t="shared" si="74"/>
        <v>850000</v>
      </c>
    </row>
    <row r="40" spans="1:35" ht="40.5" thickTop="1" thickBot="1" x14ac:dyDescent="0.3">
      <c r="A40" s="7">
        <v>28</v>
      </c>
      <c r="B40" s="9" t="s">
        <v>38</v>
      </c>
      <c r="C40" s="15" t="s">
        <v>39</v>
      </c>
      <c r="D40" s="16" t="s">
        <v>514</v>
      </c>
      <c r="E40" s="16" t="s">
        <v>574</v>
      </c>
      <c r="F40" s="62">
        <v>3</v>
      </c>
      <c r="G40" s="62">
        <v>4.1399999999999997</v>
      </c>
      <c r="H40" s="62">
        <v>8.11</v>
      </c>
      <c r="I40" s="12">
        <f t="shared" si="50"/>
        <v>2550000</v>
      </c>
      <c r="J40" s="11">
        <f t="shared" si="51"/>
        <v>3022199.9999999995</v>
      </c>
      <c r="K40" s="41">
        <f t="shared" si="52"/>
        <v>5630400</v>
      </c>
      <c r="L40" s="11">
        <f t="shared" si="53"/>
        <v>6706799.9999999991</v>
      </c>
      <c r="M40" s="11">
        <f t="shared" si="54"/>
        <v>7865999.9999999991</v>
      </c>
      <c r="N40" s="12">
        <f t="shared" si="55"/>
        <v>8109999.9999999991</v>
      </c>
      <c r="O40" s="74">
        <f t="shared" si="56"/>
        <v>13682200</v>
      </c>
      <c r="P40" s="42">
        <f t="shared" si="25"/>
        <v>16290400</v>
      </c>
      <c r="Q40" s="12">
        <f t="shared" si="57"/>
        <v>17366800</v>
      </c>
      <c r="R40" s="74">
        <f t="shared" si="58"/>
        <v>18526000</v>
      </c>
      <c r="S40" s="78">
        <f t="shared" si="59"/>
        <v>14957200</v>
      </c>
      <c r="T40" s="67">
        <f t="shared" si="60"/>
        <v>19801000</v>
      </c>
      <c r="U40" s="66">
        <f t="shared" si="61"/>
        <v>18641800</v>
      </c>
      <c r="V40" s="78">
        <f t="shared" si="62"/>
        <v>19801000</v>
      </c>
      <c r="W40" s="13">
        <f t="shared" si="63"/>
        <v>5100000</v>
      </c>
      <c r="X40" s="13">
        <f t="shared" si="64"/>
        <v>1275000</v>
      </c>
      <c r="Y40" s="14">
        <f t="shared" si="65"/>
        <v>12407200</v>
      </c>
      <c r="Z40" s="13">
        <f t="shared" si="66"/>
        <v>16091800</v>
      </c>
      <c r="AA40" s="14">
        <f t="shared" si="67"/>
        <v>13682200</v>
      </c>
      <c r="AB40" s="14">
        <f t="shared" si="68"/>
        <v>17366800</v>
      </c>
      <c r="AC40" s="13">
        <f t="shared" si="69"/>
        <v>1114440</v>
      </c>
      <c r="AD40" s="67">
        <f t="shared" si="26"/>
        <v>1636080</v>
      </c>
      <c r="AE40" s="13">
        <f t="shared" si="70"/>
        <v>1851360</v>
      </c>
      <c r="AF40" s="13">
        <f t="shared" si="71"/>
        <v>2083200</v>
      </c>
      <c r="AG40" s="13">
        <f t="shared" si="72"/>
        <v>765000</v>
      </c>
      <c r="AH40" s="24">
        <f t="shared" si="73"/>
        <v>5100000</v>
      </c>
      <c r="AI40" s="27">
        <f t="shared" si="74"/>
        <v>1275000</v>
      </c>
    </row>
    <row r="41" spans="1:35" ht="40.5" thickTop="1" thickBot="1" x14ac:dyDescent="0.3">
      <c r="A41" s="7">
        <v>29</v>
      </c>
      <c r="B41" s="9" t="s">
        <v>40</v>
      </c>
      <c r="C41" s="15" t="s">
        <v>41</v>
      </c>
      <c r="D41" s="16" t="s">
        <v>514</v>
      </c>
      <c r="E41" s="16" t="s">
        <v>574</v>
      </c>
      <c r="F41" s="62">
        <v>3.5</v>
      </c>
      <c r="G41" s="62">
        <v>5.47</v>
      </c>
      <c r="H41" s="62">
        <v>9.1300000000000008</v>
      </c>
      <c r="I41" s="12">
        <f t="shared" si="50"/>
        <v>2975000</v>
      </c>
      <c r="J41" s="11">
        <f t="shared" si="51"/>
        <v>3993100</v>
      </c>
      <c r="K41" s="41">
        <f t="shared" si="52"/>
        <v>7439200</v>
      </c>
      <c r="L41" s="11">
        <f t="shared" si="53"/>
        <v>8861400</v>
      </c>
      <c r="M41" s="11">
        <f t="shared" si="54"/>
        <v>10393000</v>
      </c>
      <c r="N41" s="12">
        <f t="shared" si="55"/>
        <v>9130000</v>
      </c>
      <c r="O41" s="74">
        <f t="shared" si="56"/>
        <v>16098100</v>
      </c>
      <c r="P41" s="42">
        <f t="shared" si="25"/>
        <v>19544200</v>
      </c>
      <c r="Q41" s="12">
        <f t="shared" si="57"/>
        <v>20966400</v>
      </c>
      <c r="R41" s="74">
        <f t="shared" si="58"/>
        <v>22498000</v>
      </c>
      <c r="S41" s="78">
        <f t="shared" si="59"/>
        <v>17585600</v>
      </c>
      <c r="T41" s="67">
        <f t="shared" si="60"/>
        <v>23985500</v>
      </c>
      <c r="U41" s="66">
        <f t="shared" si="61"/>
        <v>22453900</v>
      </c>
      <c r="V41" s="78">
        <f t="shared" si="62"/>
        <v>23985500</v>
      </c>
      <c r="W41" s="13">
        <f t="shared" si="63"/>
        <v>5950000</v>
      </c>
      <c r="X41" s="13">
        <f t="shared" si="64"/>
        <v>1487500</v>
      </c>
      <c r="Y41" s="14">
        <f t="shared" si="65"/>
        <v>14610600</v>
      </c>
      <c r="Z41" s="13">
        <f t="shared" si="66"/>
        <v>19478900</v>
      </c>
      <c r="AA41" s="14">
        <f t="shared" si="67"/>
        <v>16098100</v>
      </c>
      <c r="AB41" s="14">
        <f t="shared" si="68"/>
        <v>20966400</v>
      </c>
      <c r="AC41" s="13">
        <f t="shared" si="69"/>
        <v>1393620</v>
      </c>
      <c r="AD41" s="67">
        <f t="shared" si="26"/>
        <v>2082840</v>
      </c>
      <c r="AE41" s="13">
        <f t="shared" si="70"/>
        <v>2367280</v>
      </c>
      <c r="AF41" s="13">
        <f t="shared" si="71"/>
        <v>2673600</v>
      </c>
      <c r="AG41" s="13">
        <f t="shared" si="72"/>
        <v>892500</v>
      </c>
      <c r="AH41" s="24">
        <f t="shared" si="73"/>
        <v>5950000</v>
      </c>
      <c r="AI41" s="27">
        <f t="shared" si="74"/>
        <v>1487500</v>
      </c>
    </row>
    <row r="42" spans="1:35" ht="40.5" thickTop="1" thickBot="1" x14ac:dyDescent="0.3">
      <c r="A42" s="7">
        <v>30</v>
      </c>
      <c r="B42" s="9" t="s">
        <v>42</v>
      </c>
      <c r="C42" s="15" t="s">
        <v>43</v>
      </c>
      <c r="D42" s="16" t="s">
        <v>514</v>
      </c>
      <c r="E42" s="16" t="s">
        <v>574</v>
      </c>
      <c r="F42" s="62">
        <v>4</v>
      </c>
      <c r="G42" s="62">
        <v>5.71</v>
      </c>
      <c r="H42" s="62">
        <v>10.17</v>
      </c>
      <c r="I42" s="12">
        <f t="shared" si="50"/>
        <v>3400000</v>
      </c>
      <c r="J42" s="11">
        <f t="shared" si="51"/>
        <v>4168300</v>
      </c>
      <c r="K42" s="41">
        <f t="shared" si="52"/>
        <v>7765600</v>
      </c>
      <c r="L42" s="11">
        <f t="shared" si="53"/>
        <v>9250200</v>
      </c>
      <c r="M42" s="11">
        <f t="shared" si="54"/>
        <v>10849000</v>
      </c>
      <c r="N42" s="12">
        <f t="shared" si="55"/>
        <v>10170000</v>
      </c>
      <c r="O42" s="74">
        <f t="shared" si="56"/>
        <v>17738300</v>
      </c>
      <c r="P42" s="42">
        <f t="shared" si="25"/>
        <v>21335600</v>
      </c>
      <c r="Q42" s="12">
        <f t="shared" si="57"/>
        <v>22820200</v>
      </c>
      <c r="R42" s="74">
        <f t="shared" si="58"/>
        <v>24419000</v>
      </c>
      <c r="S42" s="78">
        <f t="shared" si="59"/>
        <v>19438300</v>
      </c>
      <c r="T42" s="67">
        <f t="shared" si="60"/>
        <v>26119000</v>
      </c>
      <c r="U42" s="66">
        <f t="shared" si="61"/>
        <v>24520200</v>
      </c>
      <c r="V42" s="78">
        <f t="shared" si="62"/>
        <v>26119000</v>
      </c>
      <c r="W42" s="13">
        <f t="shared" si="63"/>
        <v>6800000</v>
      </c>
      <c r="X42" s="13">
        <f t="shared" si="64"/>
        <v>1700000</v>
      </c>
      <c r="Y42" s="14">
        <f t="shared" si="65"/>
        <v>16038300</v>
      </c>
      <c r="Z42" s="13">
        <f t="shared" si="66"/>
        <v>21120200</v>
      </c>
      <c r="AA42" s="14">
        <f t="shared" si="67"/>
        <v>17738300</v>
      </c>
      <c r="AB42" s="14">
        <f t="shared" si="68"/>
        <v>22820200</v>
      </c>
      <c r="AC42" s="13">
        <f t="shared" si="69"/>
        <v>1513660</v>
      </c>
      <c r="AD42" s="67">
        <f t="shared" si="26"/>
        <v>2233120</v>
      </c>
      <c r="AE42" s="13">
        <f t="shared" si="70"/>
        <v>2530040</v>
      </c>
      <c r="AF42" s="13">
        <f t="shared" si="71"/>
        <v>2849800</v>
      </c>
      <c r="AG42" s="13">
        <f t="shared" si="72"/>
        <v>1020000</v>
      </c>
      <c r="AH42" s="24">
        <f t="shared" si="73"/>
        <v>6800000</v>
      </c>
      <c r="AI42" s="27">
        <f t="shared" si="74"/>
        <v>1700000</v>
      </c>
    </row>
    <row r="43" spans="1:35" ht="40.5" thickTop="1" thickBot="1" x14ac:dyDescent="0.3">
      <c r="A43" s="7">
        <v>31</v>
      </c>
      <c r="B43" s="9" t="s">
        <v>44</v>
      </c>
      <c r="C43" s="15" t="s">
        <v>45</v>
      </c>
      <c r="D43" s="16" t="s">
        <v>514</v>
      </c>
      <c r="E43" s="16" t="s">
        <v>574</v>
      </c>
      <c r="F43" s="62">
        <v>2</v>
      </c>
      <c r="G43" s="62">
        <v>3.23</v>
      </c>
      <c r="H43" s="62">
        <v>6.69</v>
      </c>
      <c r="I43" s="12">
        <f t="shared" si="50"/>
        <v>1700000</v>
      </c>
      <c r="J43" s="11">
        <f t="shared" si="51"/>
        <v>2357900</v>
      </c>
      <c r="K43" s="41">
        <f t="shared" si="52"/>
        <v>4392800</v>
      </c>
      <c r="L43" s="11">
        <f t="shared" si="53"/>
        <v>5232600</v>
      </c>
      <c r="M43" s="11">
        <f t="shared" si="54"/>
        <v>6137000</v>
      </c>
      <c r="N43" s="12">
        <f t="shared" si="55"/>
        <v>6690000</v>
      </c>
      <c r="O43" s="74">
        <f t="shared" si="56"/>
        <v>10747900</v>
      </c>
      <c r="P43" s="42">
        <f t="shared" si="25"/>
        <v>12782800</v>
      </c>
      <c r="Q43" s="12">
        <f t="shared" si="57"/>
        <v>13622600</v>
      </c>
      <c r="R43" s="74">
        <f t="shared" si="58"/>
        <v>14527000</v>
      </c>
      <c r="S43" s="78">
        <f t="shared" si="59"/>
        <v>11597900</v>
      </c>
      <c r="T43" s="67">
        <f t="shared" si="60"/>
        <v>15377000</v>
      </c>
      <c r="U43" s="66">
        <f t="shared" si="61"/>
        <v>14472600</v>
      </c>
      <c r="V43" s="78">
        <f t="shared" si="62"/>
        <v>15377000</v>
      </c>
      <c r="W43" s="13">
        <f t="shared" si="63"/>
        <v>3400000</v>
      </c>
      <c r="X43" s="13">
        <f t="shared" si="64"/>
        <v>850000</v>
      </c>
      <c r="Y43" s="14">
        <f t="shared" si="65"/>
        <v>9897900</v>
      </c>
      <c r="Z43" s="13">
        <f t="shared" si="66"/>
        <v>12772600</v>
      </c>
      <c r="AA43" s="14">
        <f t="shared" si="67"/>
        <v>10747900</v>
      </c>
      <c r="AB43" s="14">
        <f t="shared" si="68"/>
        <v>13622600</v>
      </c>
      <c r="AC43" s="13">
        <f t="shared" si="69"/>
        <v>811580</v>
      </c>
      <c r="AD43" s="67">
        <f t="shared" si="26"/>
        <v>1218560</v>
      </c>
      <c r="AE43" s="13">
        <f t="shared" si="70"/>
        <v>1386520</v>
      </c>
      <c r="AF43" s="13">
        <f t="shared" si="71"/>
        <v>1567400</v>
      </c>
      <c r="AG43" s="13">
        <f t="shared" si="72"/>
        <v>510000</v>
      </c>
      <c r="AH43" s="24">
        <f t="shared" si="73"/>
        <v>3400000</v>
      </c>
      <c r="AI43" s="27">
        <f t="shared" si="74"/>
        <v>850000</v>
      </c>
    </row>
    <row r="44" spans="1:35" ht="40.5" thickTop="1" thickBot="1" x14ac:dyDescent="0.3">
      <c r="A44" s="7">
        <v>32</v>
      </c>
      <c r="B44" s="9" t="s">
        <v>46</v>
      </c>
      <c r="C44" s="15" t="s">
        <v>47</v>
      </c>
      <c r="D44" s="16" t="s">
        <v>514</v>
      </c>
      <c r="E44" s="16" t="s">
        <v>574</v>
      </c>
      <c r="F44" s="62">
        <v>4</v>
      </c>
      <c r="G44" s="62">
        <v>4.1399999999999997</v>
      </c>
      <c r="H44" s="62">
        <v>8.11</v>
      </c>
      <c r="I44" s="12">
        <f t="shared" si="50"/>
        <v>3400000</v>
      </c>
      <c r="J44" s="11">
        <f t="shared" si="51"/>
        <v>3022199.9999999995</v>
      </c>
      <c r="K44" s="41">
        <f t="shared" si="52"/>
        <v>5630400</v>
      </c>
      <c r="L44" s="11">
        <f t="shared" si="53"/>
        <v>6706799.9999999991</v>
      </c>
      <c r="M44" s="11">
        <f t="shared" si="54"/>
        <v>7865999.9999999991</v>
      </c>
      <c r="N44" s="12">
        <f t="shared" si="55"/>
        <v>8109999.9999999991</v>
      </c>
      <c r="O44" s="74">
        <f t="shared" si="56"/>
        <v>14532200</v>
      </c>
      <c r="P44" s="42">
        <f t="shared" si="25"/>
        <v>17140400</v>
      </c>
      <c r="Q44" s="12">
        <f t="shared" si="57"/>
        <v>18216800</v>
      </c>
      <c r="R44" s="74">
        <f t="shared" si="58"/>
        <v>19376000</v>
      </c>
      <c r="S44" s="78">
        <f t="shared" si="59"/>
        <v>16232200</v>
      </c>
      <c r="T44" s="67">
        <f t="shared" si="60"/>
        <v>21076000</v>
      </c>
      <c r="U44" s="66">
        <f t="shared" si="61"/>
        <v>19916800</v>
      </c>
      <c r="V44" s="78">
        <f t="shared" si="62"/>
        <v>21076000</v>
      </c>
      <c r="W44" s="13">
        <f t="shared" si="63"/>
        <v>6800000</v>
      </c>
      <c r="X44" s="13">
        <f t="shared" si="64"/>
        <v>1700000</v>
      </c>
      <c r="Y44" s="14">
        <f t="shared" si="65"/>
        <v>12832200</v>
      </c>
      <c r="Z44" s="13">
        <f t="shared" si="66"/>
        <v>16516800</v>
      </c>
      <c r="AA44" s="14">
        <f t="shared" si="67"/>
        <v>14532200</v>
      </c>
      <c r="AB44" s="14">
        <f t="shared" si="68"/>
        <v>18216800</v>
      </c>
      <c r="AC44" s="13">
        <f t="shared" si="69"/>
        <v>1284440</v>
      </c>
      <c r="AD44" s="67">
        <f t="shared" si="26"/>
        <v>1806080</v>
      </c>
      <c r="AE44" s="13">
        <f t="shared" si="70"/>
        <v>2021360</v>
      </c>
      <c r="AF44" s="13">
        <f t="shared" si="71"/>
        <v>2253200</v>
      </c>
      <c r="AG44" s="13">
        <f t="shared" si="72"/>
        <v>1020000</v>
      </c>
      <c r="AH44" s="24">
        <f t="shared" si="73"/>
        <v>6800000</v>
      </c>
      <c r="AI44" s="27">
        <f t="shared" si="74"/>
        <v>1700000</v>
      </c>
    </row>
    <row r="45" spans="1:35" ht="40.5" thickTop="1" thickBot="1" x14ac:dyDescent="0.3">
      <c r="A45" s="7">
        <v>33</v>
      </c>
      <c r="B45" s="9" t="s">
        <v>48</v>
      </c>
      <c r="C45" s="15" t="s">
        <v>49</v>
      </c>
      <c r="D45" s="16" t="s">
        <v>514</v>
      </c>
      <c r="E45" s="16" t="s">
        <v>574</v>
      </c>
      <c r="F45" s="62">
        <v>5.4</v>
      </c>
      <c r="G45" s="62">
        <v>5.47</v>
      </c>
      <c r="H45" s="62">
        <v>9.1300000000000008</v>
      </c>
      <c r="I45" s="12">
        <f t="shared" si="50"/>
        <v>4590000</v>
      </c>
      <c r="J45" s="11">
        <f t="shared" si="51"/>
        <v>3993100</v>
      </c>
      <c r="K45" s="41">
        <f t="shared" si="52"/>
        <v>7439200</v>
      </c>
      <c r="L45" s="11">
        <f t="shared" si="53"/>
        <v>8861400</v>
      </c>
      <c r="M45" s="11">
        <f t="shared" si="54"/>
        <v>10393000</v>
      </c>
      <c r="N45" s="12">
        <f t="shared" si="55"/>
        <v>9130000</v>
      </c>
      <c r="O45" s="74">
        <f t="shared" si="56"/>
        <v>17713100</v>
      </c>
      <c r="P45" s="42">
        <f t="shared" si="25"/>
        <v>21159200</v>
      </c>
      <c r="Q45" s="12">
        <f t="shared" si="57"/>
        <v>22581400</v>
      </c>
      <c r="R45" s="74">
        <f t="shared" si="58"/>
        <v>24113000</v>
      </c>
      <c r="S45" s="78">
        <f t="shared" si="59"/>
        <v>20008100</v>
      </c>
      <c r="T45" s="67">
        <f t="shared" si="60"/>
        <v>26408000</v>
      </c>
      <c r="U45" s="66">
        <f t="shared" si="61"/>
        <v>24876400</v>
      </c>
      <c r="V45" s="78">
        <f t="shared" si="62"/>
        <v>26408000</v>
      </c>
      <c r="W45" s="13">
        <f t="shared" si="63"/>
        <v>9180000</v>
      </c>
      <c r="X45" s="13">
        <f t="shared" si="64"/>
        <v>2295000</v>
      </c>
      <c r="Y45" s="14">
        <f t="shared" si="65"/>
        <v>15418100</v>
      </c>
      <c r="Z45" s="13">
        <f t="shared" si="66"/>
        <v>20286400</v>
      </c>
      <c r="AA45" s="14">
        <f t="shared" si="67"/>
        <v>17713100</v>
      </c>
      <c r="AB45" s="14">
        <f t="shared" si="68"/>
        <v>22581400</v>
      </c>
      <c r="AC45" s="13">
        <f t="shared" si="69"/>
        <v>1716620</v>
      </c>
      <c r="AD45" s="67">
        <f t="shared" si="26"/>
        <v>2405840</v>
      </c>
      <c r="AE45" s="13">
        <f t="shared" si="70"/>
        <v>2690280</v>
      </c>
      <c r="AF45" s="13">
        <f t="shared" si="71"/>
        <v>2996600</v>
      </c>
      <c r="AG45" s="13">
        <f t="shared" si="72"/>
        <v>1377000</v>
      </c>
      <c r="AH45" s="24">
        <f t="shared" si="73"/>
        <v>9180000</v>
      </c>
      <c r="AI45" s="27">
        <f t="shared" si="74"/>
        <v>2295000</v>
      </c>
    </row>
    <row r="46" spans="1:35" ht="40.5" thickTop="1" thickBot="1" x14ac:dyDescent="0.3">
      <c r="A46" s="7">
        <v>34</v>
      </c>
      <c r="B46" s="9" t="s">
        <v>50</v>
      </c>
      <c r="C46" s="15" t="s">
        <v>51</v>
      </c>
      <c r="D46" s="16" t="s">
        <v>514</v>
      </c>
      <c r="E46" s="16" t="s">
        <v>574</v>
      </c>
      <c r="F46" s="62">
        <v>5.7</v>
      </c>
      <c r="G46" s="62">
        <v>5.71</v>
      </c>
      <c r="H46" s="62">
        <v>19.75</v>
      </c>
      <c r="I46" s="12">
        <f t="shared" si="50"/>
        <v>4845000</v>
      </c>
      <c r="J46" s="11">
        <f t="shared" si="51"/>
        <v>4168300</v>
      </c>
      <c r="K46" s="41">
        <f t="shared" si="52"/>
        <v>7765600</v>
      </c>
      <c r="L46" s="11">
        <f t="shared" si="53"/>
        <v>9250200</v>
      </c>
      <c r="M46" s="11">
        <f t="shared" si="54"/>
        <v>10849000</v>
      </c>
      <c r="N46" s="12">
        <f t="shared" si="55"/>
        <v>19750000</v>
      </c>
      <c r="O46" s="74">
        <f t="shared" si="56"/>
        <v>28763300</v>
      </c>
      <c r="P46" s="42">
        <f t="shared" si="25"/>
        <v>32360600</v>
      </c>
      <c r="Q46" s="12">
        <f t="shared" si="57"/>
        <v>33845200</v>
      </c>
      <c r="R46" s="74">
        <f t="shared" si="58"/>
        <v>35444000</v>
      </c>
      <c r="S46" s="78">
        <f t="shared" si="59"/>
        <v>31185800</v>
      </c>
      <c r="T46" s="67">
        <f t="shared" si="60"/>
        <v>37866500</v>
      </c>
      <c r="U46" s="66">
        <f t="shared" si="61"/>
        <v>36267700</v>
      </c>
      <c r="V46" s="78">
        <f t="shared" si="62"/>
        <v>37866500</v>
      </c>
      <c r="W46" s="13">
        <f t="shared" si="63"/>
        <v>9690000</v>
      </c>
      <c r="X46" s="13">
        <f t="shared" si="64"/>
        <v>2422500</v>
      </c>
      <c r="Y46" s="14">
        <f t="shared" si="65"/>
        <v>26340800</v>
      </c>
      <c r="Z46" s="13">
        <f t="shared" si="66"/>
        <v>31422700</v>
      </c>
      <c r="AA46" s="14">
        <f t="shared" si="67"/>
        <v>28763300</v>
      </c>
      <c r="AB46" s="14">
        <f t="shared" si="68"/>
        <v>33845200</v>
      </c>
      <c r="AC46" s="13">
        <f t="shared" si="69"/>
        <v>1802660</v>
      </c>
      <c r="AD46" s="67">
        <f t="shared" si="26"/>
        <v>2522120</v>
      </c>
      <c r="AE46" s="13">
        <f t="shared" si="70"/>
        <v>2819040</v>
      </c>
      <c r="AF46" s="13">
        <f t="shared" si="71"/>
        <v>3138800</v>
      </c>
      <c r="AG46" s="13">
        <f t="shared" si="72"/>
        <v>1453500</v>
      </c>
      <c r="AH46" s="24">
        <f t="shared" si="73"/>
        <v>9690000</v>
      </c>
      <c r="AI46" s="27">
        <f t="shared" si="74"/>
        <v>2422500</v>
      </c>
    </row>
    <row r="47" spans="1:35" ht="40.5" thickTop="1" thickBot="1" x14ac:dyDescent="0.3">
      <c r="A47" s="29">
        <v>35</v>
      </c>
      <c r="B47" s="30" t="s">
        <v>52</v>
      </c>
      <c r="C47" s="31" t="s">
        <v>53</v>
      </c>
      <c r="D47" s="32" t="s">
        <v>515</v>
      </c>
      <c r="E47" s="32" t="s">
        <v>575</v>
      </c>
      <c r="F47" s="63">
        <v>11.4</v>
      </c>
      <c r="G47" s="63">
        <v>4.7300000000000004</v>
      </c>
      <c r="H47" s="63">
        <v>4.55</v>
      </c>
      <c r="I47" s="34">
        <f t="shared" si="50"/>
        <v>9690000</v>
      </c>
      <c r="J47" s="33">
        <f t="shared" si="51"/>
        <v>3452900.0000000005</v>
      </c>
      <c r="K47" s="41">
        <f t="shared" si="52"/>
        <v>6432800.0000000009</v>
      </c>
      <c r="L47" s="33">
        <f t="shared" si="53"/>
        <v>7662600.0000000009</v>
      </c>
      <c r="M47" s="33">
        <f t="shared" si="54"/>
        <v>8987000</v>
      </c>
      <c r="N47" s="34">
        <f t="shared" si="55"/>
        <v>4550000</v>
      </c>
      <c r="O47" s="75">
        <f t="shared" si="56"/>
        <v>17692900</v>
      </c>
      <c r="P47" s="42">
        <f t="shared" si="25"/>
        <v>20672800</v>
      </c>
      <c r="Q47" s="34">
        <f t="shared" si="57"/>
        <v>21902600</v>
      </c>
      <c r="R47" s="75">
        <f t="shared" si="58"/>
        <v>23227000</v>
      </c>
      <c r="S47" s="79">
        <f t="shared" si="59"/>
        <v>22537900</v>
      </c>
      <c r="T47" s="67">
        <f t="shared" si="60"/>
        <v>28072000</v>
      </c>
      <c r="U47" s="71">
        <f t="shared" si="61"/>
        <v>26747600</v>
      </c>
      <c r="V47" s="79">
        <f t="shared" si="62"/>
        <v>28072000</v>
      </c>
      <c r="W47" s="35">
        <f t="shared" si="63"/>
        <v>19380000</v>
      </c>
      <c r="X47" s="35">
        <f t="shared" si="64"/>
        <v>4845000</v>
      </c>
      <c r="Y47" s="36">
        <f t="shared" si="65"/>
        <v>12847900</v>
      </c>
      <c r="Z47" s="35">
        <f t="shared" si="66"/>
        <v>17057600</v>
      </c>
      <c r="AA47" s="36">
        <f t="shared" si="67"/>
        <v>17692900</v>
      </c>
      <c r="AB47" s="36">
        <f t="shared" si="68"/>
        <v>21902600</v>
      </c>
      <c r="AC47" s="35">
        <f t="shared" si="69"/>
        <v>2628580</v>
      </c>
      <c r="AD47" s="67">
        <f t="shared" si="26"/>
        <v>3224560</v>
      </c>
      <c r="AE47" s="35">
        <f t="shared" si="70"/>
        <v>3470520</v>
      </c>
      <c r="AF47" s="35">
        <f t="shared" si="71"/>
        <v>3735400</v>
      </c>
      <c r="AG47" s="35">
        <f t="shared" si="72"/>
        <v>2907000</v>
      </c>
      <c r="AH47" s="37">
        <f t="shared" si="73"/>
        <v>19380000</v>
      </c>
      <c r="AI47" s="27">
        <f t="shared" si="74"/>
        <v>4845000</v>
      </c>
    </row>
    <row r="48" spans="1:35" ht="40.5" thickTop="1" thickBot="1" x14ac:dyDescent="0.3">
      <c r="A48" s="46">
        <v>36</v>
      </c>
      <c r="B48" s="9" t="s">
        <v>54</v>
      </c>
      <c r="C48" s="15" t="s">
        <v>55</v>
      </c>
      <c r="D48" s="16" t="s">
        <v>515</v>
      </c>
      <c r="E48" s="16" t="s">
        <v>575</v>
      </c>
      <c r="F48" s="62">
        <v>12.9</v>
      </c>
      <c r="G48" s="62">
        <v>5</v>
      </c>
      <c r="H48" s="62">
        <v>5.74</v>
      </c>
      <c r="I48" s="12">
        <f t="shared" si="50"/>
        <v>10965000</v>
      </c>
      <c r="J48" s="11">
        <f t="shared" si="51"/>
        <v>3650000</v>
      </c>
      <c r="K48" s="41">
        <f t="shared" si="52"/>
        <v>6800000</v>
      </c>
      <c r="L48" s="11">
        <f t="shared" si="53"/>
        <v>8100000</v>
      </c>
      <c r="M48" s="11">
        <f t="shared" si="54"/>
        <v>9500000</v>
      </c>
      <c r="N48" s="12">
        <f t="shared" si="55"/>
        <v>5740000</v>
      </c>
      <c r="O48" s="74">
        <f t="shared" si="56"/>
        <v>20355000</v>
      </c>
      <c r="P48" s="42">
        <f t="shared" si="25"/>
        <v>23505000</v>
      </c>
      <c r="Q48" s="12">
        <f t="shared" si="57"/>
        <v>24805000</v>
      </c>
      <c r="R48" s="74">
        <f t="shared" si="58"/>
        <v>26205000</v>
      </c>
      <c r="S48" s="78">
        <f t="shared" si="59"/>
        <v>25837500</v>
      </c>
      <c r="T48" s="67">
        <f t="shared" si="60"/>
        <v>31687500</v>
      </c>
      <c r="U48" s="66">
        <f t="shared" si="61"/>
        <v>30287500</v>
      </c>
      <c r="V48" s="78">
        <f t="shared" si="62"/>
        <v>31687500</v>
      </c>
      <c r="W48" s="13">
        <f t="shared" si="63"/>
        <v>21930000</v>
      </c>
      <c r="X48" s="13">
        <f t="shared" si="64"/>
        <v>5482500</v>
      </c>
      <c r="Y48" s="14">
        <f t="shared" si="65"/>
        <v>14872500</v>
      </c>
      <c r="Z48" s="13">
        <f t="shared" si="66"/>
        <v>19322500</v>
      </c>
      <c r="AA48" s="14">
        <f t="shared" si="67"/>
        <v>20355000</v>
      </c>
      <c r="AB48" s="14">
        <f t="shared" si="68"/>
        <v>24805000</v>
      </c>
      <c r="AC48" s="13">
        <f t="shared" si="69"/>
        <v>2923000</v>
      </c>
      <c r="AD48" s="67">
        <f t="shared" si="26"/>
        <v>3553000</v>
      </c>
      <c r="AE48" s="13">
        <f t="shared" si="70"/>
        <v>3813000</v>
      </c>
      <c r="AF48" s="13">
        <f t="shared" si="71"/>
        <v>4093000</v>
      </c>
      <c r="AG48" s="13">
        <f t="shared" si="72"/>
        <v>3289500</v>
      </c>
      <c r="AH48" s="24">
        <f t="shared" si="73"/>
        <v>21930000</v>
      </c>
      <c r="AI48" s="27">
        <f t="shared" si="74"/>
        <v>5482500</v>
      </c>
    </row>
    <row r="49" spans="1:35" ht="40.5" thickTop="1" thickBot="1" x14ac:dyDescent="0.3">
      <c r="A49" s="47">
        <v>37</v>
      </c>
      <c r="B49" s="9" t="s">
        <v>56</v>
      </c>
      <c r="C49" s="15" t="s">
        <v>57</v>
      </c>
      <c r="D49" s="16" t="s">
        <v>515</v>
      </c>
      <c r="E49" s="16" t="s">
        <v>575</v>
      </c>
      <c r="F49" s="62">
        <v>13</v>
      </c>
      <c r="G49" s="62">
        <v>6.3</v>
      </c>
      <c r="H49" s="62">
        <v>8.02</v>
      </c>
      <c r="I49" s="12">
        <f t="shared" si="50"/>
        <v>11050000</v>
      </c>
      <c r="J49" s="11">
        <f t="shared" si="51"/>
        <v>4599000</v>
      </c>
      <c r="K49" s="41">
        <f t="shared" si="52"/>
        <v>8568000</v>
      </c>
      <c r="L49" s="11">
        <f t="shared" si="53"/>
        <v>10206000</v>
      </c>
      <c r="M49" s="11">
        <f t="shared" si="54"/>
        <v>11970000</v>
      </c>
      <c r="N49" s="12">
        <f t="shared" si="55"/>
        <v>8020000</v>
      </c>
      <c r="O49" s="74">
        <f t="shared" si="56"/>
        <v>23669000</v>
      </c>
      <c r="P49" s="42">
        <f t="shared" si="25"/>
        <v>27638000</v>
      </c>
      <c r="Q49" s="12">
        <f t="shared" si="57"/>
        <v>29276000</v>
      </c>
      <c r="R49" s="74">
        <f t="shared" si="58"/>
        <v>31040000</v>
      </c>
      <c r="S49" s="78">
        <f t="shared" si="59"/>
        <v>29194000</v>
      </c>
      <c r="T49" s="67">
        <f t="shared" si="60"/>
        <v>36565000</v>
      </c>
      <c r="U49" s="66">
        <f t="shared" si="61"/>
        <v>34801000</v>
      </c>
      <c r="V49" s="78">
        <f t="shared" si="62"/>
        <v>36565000</v>
      </c>
      <c r="W49" s="13">
        <f t="shared" si="63"/>
        <v>22100000</v>
      </c>
      <c r="X49" s="13">
        <f t="shared" si="64"/>
        <v>5525000</v>
      </c>
      <c r="Y49" s="14">
        <f t="shared" si="65"/>
        <v>18144000</v>
      </c>
      <c r="Z49" s="13">
        <f t="shared" si="66"/>
        <v>23751000</v>
      </c>
      <c r="AA49" s="14">
        <f t="shared" si="67"/>
        <v>23669000</v>
      </c>
      <c r="AB49" s="14">
        <f t="shared" si="68"/>
        <v>29276000</v>
      </c>
      <c r="AC49" s="13">
        <f t="shared" si="69"/>
        <v>3129800</v>
      </c>
      <c r="AD49" s="67">
        <f t="shared" si="26"/>
        <v>3923600</v>
      </c>
      <c r="AE49" s="13">
        <f t="shared" si="70"/>
        <v>4251200</v>
      </c>
      <c r="AF49" s="13">
        <f t="shared" si="71"/>
        <v>4604000</v>
      </c>
      <c r="AG49" s="13">
        <f t="shared" si="72"/>
        <v>3315000</v>
      </c>
      <c r="AH49" s="24">
        <f t="shared" si="73"/>
        <v>22100000</v>
      </c>
      <c r="AI49" s="27">
        <f t="shared" si="74"/>
        <v>5525000</v>
      </c>
    </row>
    <row r="50" spans="1:35" ht="40.5" thickTop="1" thickBot="1" x14ac:dyDescent="0.3">
      <c r="A50" s="47">
        <v>38</v>
      </c>
      <c r="B50" s="9" t="s">
        <v>58</v>
      </c>
      <c r="C50" s="15" t="s">
        <v>59</v>
      </c>
      <c r="D50" s="16" t="s">
        <v>515</v>
      </c>
      <c r="E50" s="16" t="s">
        <v>575</v>
      </c>
      <c r="F50" s="62">
        <v>14.8</v>
      </c>
      <c r="G50" s="62">
        <v>5</v>
      </c>
      <c r="H50" s="62">
        <v>5.74</v>
      </c>
      <c r="I50" s="12">
        <f t="shared" si="50"/>
        <v>12580000</v>
      </c>
      <c r="J50" s="11">
        <f t="shared" si="51"/>
        <v>3650000</v>
      </c>
      <c r="K50" s="41">
        <f t="shared" si="52"/>
        <v>6800000</v>
      </c>
      <c r="L50" s="11">
        <f t="shared" si="53"/>
        <v>8100000</v>
      </c>
      <c r="M50" s="11">
        <f t="shared" si="54"/>
        <v>9500000</v>
      </c>
      <c r="N50" s="12">
        <f t="shared" si="55"/>
        <v>5740000</v>
      </c>
      <c r="O50" s="74">
        <f t="shared" si="56"/>
        <v>21970000</v>
      </c>
      <c r="P50" s="42">
        <f t="shared" si="25"/>
        <v>25120000</v>
      </c>
      <c r="Q50" s="12">
        <f t="shared" si="57"/>
        <v>26420000</v>
      </c>
      <c r="R50" s="74">
        <f t="shared" si="58"/>
        <v>27820000</v>
      </c>
      <c r="S50" s="78">
        <f t="shared" si="59"/>
        <v>28260000</v>
      </c>
      <c r="T50" s="67">
        <f t="shared" si="60"/>
        <v>34110000</v>
      </c>
      <c r="U50" s="66">
        <f t="shared" si="61"/>
        <v>32710000</v>
      </c>
      <c r="V50" s="78">
        <f t="shared" si="62"/>
        <v>34110000</v>
      </c>
      <c r="W50" s="13">
        <f t="shared" si="63"/>
        <v>25160000</v>
      </c>
      <c r="X50" s="13">
        <f t="shared" si="64"/>
        <v>6290000</v>
      </c>
      <c r="Y50" s="14">
        <f t="shared" si="65"/>
        <v>15680000</v>
      </c>
      <c r="Z50" s="13">
        <f t="shared" si="66"/>
        <v>20130000</v>
      </c>
      <c r="AA50" s="14">
        <f t="shared" si="67"/>
        <v>21970000</v>
      </c>
      <c r="AB50" s="14">
        <f t="shared" si="68"/>
        <v>26420000</v>
      </c>
      <c r="AC50" s="13">
        <f t="shared" si="69"/>
        <v>3246000</v>
      </c>
      <c r="AD50" s="67">
        <f t="shared" si="26"/>
        <v>3876000</v>
      </c>
      <c r="AE50" s="13">
        <f t="shared" si="70"/>
        <v>4136000</v>
      </c>
      <c r="AF50" s="13">
        <f t="shared" si="71"/>
        <v>4416000</v>
      </c>
      <c r="AG50" s="13">
        <f t="shared" si="72"/>
        <v>3774000</v>
      </c>
      <c r="AH50" s="24">
        <f t="shared" si="73"/>
        <v>25160000</v>
      </c>
      <c r="AI50" s="27">
        <f t="shared" si="74"/>
        <v>6290000</v>
      </c>
    </row>
    <row r="51" spans="1:35" ht="40.5" thickTop="1" thickBot="1" x14ac:dyDescent="0.3">
      <c r="A51" s="47">
        <v>39</v>
      </c>
      <c r="B51" s="9" t="s">
        <v>60</v>
      </c>
      <c r="C51" s="15" t="s">
        <v>61</v>
      </c>
      <c r="D51" s="16" t="s">
        <v>515</v>
      </c>
      <c r="E51" s="16" t="s">
        <v>575</v>
      </c>
      <c r="F51" s="62">
        <v>15.5</v>
      </c>
      <c r="G51" s="62">
        <v>6.3</v>
      </c>
      <c r="H51" s="62">
        <v>8.02</v>
      </c>
      <c r="I51" s="12">
        <f t="shared" si="50"/>
        <v>13175000</v>
      </c>
      <c r="J51" s="11">
        <f t="shared" si="51"/>
        <v>4599000</v>
      </c>
      <c r="K51" s="41">
        <f t="shared" si="52"/>
        <v>8568000</v>
      </c>
      <c r="L51" s="11">
        <f t="shared" si="53"/>
        <v>10206000</v>
      </c>
      <c r="M51" s="11">
        <f t="shared" si="54"/>
        <v>11970000</v>
      </c>
      <c r="N51" s="12">
        <f t="shared" si="55"/>
        <v>8020000</v>
      </c>
      <c r="O51" s="74">
        <f t="shared" si="56"/>
        <v>25794000</v>
      </c>
      <c r="P51" s="42">
        <f t="shared" si="25"/>
        <v>29763000</v>
      </c>
      <c r="Q51" s="12">
        <f t="shared" si="57"/>
        <v>31401000</v>
      </c>
      <c r="R51" s="74">
        <f t="shared" si="58"/>
        <v>33165000</v>
      </c>
      <c r="S51" s="78">
        <f t="shared" si="59"/>
        <v>32381500</v>
      </c>
      <c r="T51" s="67">
        <f t="shared" si="60"/>
        <v>39752500</v>
      </c>
      <c r="U51" s="66">
        <f t="shared" si="61"/>
        <v>37988500</v>
      </c>
      <c r="V51" s="78">
        <f t="shared" si="62"/>
        <v>39752500</v>
      </c>
      <c r="W51" s="13">
        <f t="shared" si="63"/>
        <v>26350000</v>
      </c>
      <c r="X51" s="13">
        <f t="shared" si="64"/>
        <v>6587500</v>
      </c>
      <c r="Y51" s="14">
        <f t="shared" si="65"/>
        <v>19206500</v>
      </c>
      <c r="Z51" s="13">
        <f t="shared" si="66"/>
        <v>24813500</v>
      </c>
      <c r="AA51" s="14">
        <f t="shared" si="67"/>
        <v>25794000</v>
      </c>
      <c r="AB51" s="14">
        <f t="shared" si="68"/>
        <v>31401000</v>
      </c>
      <c r="AC51" s="13">
        <f t="shared" si="69"/>
        <v>3554800</v>
      </c>
      <c r="AD51" s="67">
        <f t="shared" si="26"/>
        <v>4348600</v>
      </c>
      <c r="AE51" s="13">
        <f t="shared" si="70"/>
        <v>4676200</v>
      </c>
      <c r="AF51" s="13">
        <f t="shared" si="71"/>
        <v>5029000</v>
      </c>
      <c r="AG51" s="13">
        <f t="shared" si="72"/>
        <v>3952500</v>
      </c>
      <c r="AH51" s="24">
        <f t="shared" si="73"/>
        <v>26350000</v>
      </c>
      <c r="AI51" s="27">
        <f t="shared" si="74"/>
        <v>6587500</v>
      </c>
    </row>
    <row r="52" spans="1:35" ht="40.5" thickTop="1" thickBot="1" x14ac:dyDescent="0.3">
      <c r="A52" s="47">
        <v>40</v>
      </c>
      <c r="B52" s="9" t="s">
        <v>62</v>
      </c>
      <c r="C52" s="15" t="s">
        <v>63</v>
      </c>
      <c r="D52" s="16" t="s">
        <v>515</v>
      </c>
      <c r="E52" s="16" t="s">
        <v>575</v>
      </c>
      <c r="F52" s="62">
        <v>17</v>
      </c>
      <c r="G52" s="62">
        <v>7.14</v>
      </c>
      <c r="H52" s="62">
        <v>8.02</v>
      </c>
      <c r="I52" s="12">
        <f t="shared" si="50"/>
        <v>14450000</v>
      </c>
      <c r="J52" s="11">
        <f t="shared" si="51"/>
        <v>5212200</v>
      </c>
      <c r="K52" s="41">
        <f t="shared" si="52"/>
        <v>9710400</v>
      </c>
      <c r="L52" s="11">
        <f t="shared" si="53"/>
        <v>11566800</v>
      </c>
      <c r="M52" s="11">
        <f t="shared" si="54"/>
        <v>13566000</v>
      </c>
      <c r="N52" s="12">
        <f t="shared" si="55"/>
        <v>8020000</v>
      </c>
      <c r="O52" s="74">
        <f t="shared" si="56"/>
        <v>27682200</v>
      </c>
      <c r="P52" s="42">
        <f t="shared" si="25"/>
        <v>32180400</v>
      </c>
      <c r="Q52" s="12">
        <f t="shared" si="57"/>
        <v>34036800</v>
      </c>
      <c r="R52" s="74">
        <f t="shared" si="58"/>
        <v>36036000</v>
      </c>
      <c r="S52" s="78">
        <f t="shared" si="59"/>
        <v>34907200</v>
      </c>
      <c r="T52" s="67">
        <f t="shared" si="60"/>
        <v>43261000</v>
      </c>
      <c r="U52" s="66">
        <f t="shared" si="61"/>
        <v>41261800</v>
      </c>
      <c r="V52" s="78">
        <f t="shared" si="62"/>
        <v>43261000</v>
      </c>
      <c r="W52" s="13">
        <f t="shared" si="63"/>
        <v>28900000</v>
      </c>
      <c r="X52" s="13">
        <f t="shared" si="64"/>
        <v>7225000</v>
      </c>
      <c r="Y52" s="14">
        <f t="shared" si="65"/>
        <v>20457200</v>
      </c>
      <c r="Z52" s="13">
        <f t="shared" si="66"/>
        <v>26811800</v>
      </c>
      <c r="AA52" s="14">
        <f t="shared" si="67"/>
        <v>27682200</v>
      </c>
      <c r="AB52" s="14">
        <f t="shared" si="68"/>
        <v>34036800</v>
      </c>
      <c r="AC52" s="13">
        <f t="shared" si="69"/>
        <v>3932440</v>
      </c>
      <c r="AD52" s="67">
        <f t="shared" si="26"/>
        <v>4832080</v>
      </c>
      <c r="AE52" s="13">
        <f t="shared" si="70"/>
        <v>5203360</v>
      </c>
      <c r="AF52" s="13">
        <f t="shared" si="71"/>
        <v>5603200</v>
      </c>
      <c r="AG52" s="13">
        <f t="shared" si="72"/>
        <v>4335000</v>
      </c>
      <c r="AH52" s="24">
        <f t="shared" si="73"/>
        <v>28900000</v>
      </c>
      <c r="AI52" s="27">
        <f t="shared" si="74"/>
        <v>7225000</v>
      </c>
    </row>
    <row r="53" spans="1:35" ht="40.5" thickTop="1" thickBot="1" x14ac:dyDescent="0.3">
      <c r="A53" s="47">
        <v>41</v>
      </c>
      <c r="B53" s="9" t="s">
        <v>64</v>
      </c>
      <c r="C53" s="15" t="s">
        <v>65</v>
      </c>
      <c r="D53" s="16" t="s">
        <v>516</v>
      </c>
      <c r="E53" s="16" t="s">
        <v>575</v>
      </c>
      <c r="F53" s="62">
        <v>12.5</v>
      </c>
      <c r="G53" s="62">
        <v>4.7300000000000004</v>
      </c>
      <c r="H53" s="62">
        <v>8.02</v>
      </c>
      <c r="I53" s="12">
        <f t="shared" si="50"/>
        <v>10625000</v>
      </c>
      <c r="J53" s="11">
        <f t="shared" si="51"/>
        <v>3452900.0000000005</v>
      </c>
      <c r="K53" s="41">
        <f t="shared" si="52"/>
        <v>6432800.0000000009</v>
      </c>
      <c r="L53" s="11">
        <f t="shared" si="53"/>
        <v>7662600.0000000009</v>
      </c>
      <c r="M53" s="11">
        <f t="shared" si="54"/>
        <v>8987000</v>
      </c>
      <c r="N53" s="12">
        <f t="shared" si="55"/>
        <v>8020000</v>
      </c>
      <c r="O53" s="74">
        <f t="shared" si="56"/>
        <v>22097900</v>
      </c>
      <c r="P53" s="42">
        <f t="shared" si="25"/>
        <v>25077800</v>
      </c>
      <c r="Q53" s="12">
        <f t="shared" si="57"/>
        <v>26307600</v>
      </c>
      <c r="R53" s="74">
        <f t="shared" si="58"/>
        <v>27632000</v>
      </c>
      <c r="S53" s="78">
        <f t="shared" si="59"/>
        <v>27410400</v>
      </c>
      <c r="T53" s="67">
        <f t="shared" si="60"/>
        <v>32944500</v>
      </c>
      <c r="U53" s="66">
        <f t="shared" si="61"/>
        <v>31620100</v>
      </c>
      <c r="V53" s="78">
        <f t="shared" si="62"/>
        <v>32944500</v>
      </c>
      <c r="W53" s="13">
        <f t="shared" si="63"/>
        <v>21250000</v>
      </c>
      <c r="X53" s="13">
        <f t="shared" si="64"/>
        <v>5312500</v>
      </c>
      <c r="Y53" s="14">
        <f t="shared" si="65"/>
        <v>16785400</v>
      </c>
      <c r="Z53" s="13">
        <f t="shared" si="66"/>
        <v>20995100</v>
      </c>
      <c r="AA53" s="14">
        <f t="shared" si="67"/>
        <v>22097900</v>
      </c>
      <c r="AB53" s="14">
        <f t="shared" si="68"/>
        <v>26307600</v>
      </c>
      <c r="AC53" s="13">
        <f t="shared" si="69"/>
        <v>2815580</v>
      </c>
      <c r="AD53" s="67">
        <f t="shared" si="26"/>
        <v>3411560</v>
      </c>
      <c r="AE53" s="13">
        <f t="shared" si="70"/>
        <v>3657520</v>
      </c>
      <c r="AF53" s="13">
        <f t="shared" si="71"/>
        <v>3922400</v>
      </c>
      <c r="AG53" s="13">
        <f t="shared" si="72"/>
        <v>3187500</v>
      </c>
      <c r="AH53" s="24">
        <f t="shared" si="73"/>
        <v>21250000</v>
      </c>
      <c r="AI53" s="27">
        <f t="shared" si="74"/>
        <v>5312500</v>
      </c>
    </row>
    <row r="54" spans="1:35" ht="40.5" thickTop="1" thickBot="1" x14ac:dyDescent="0.3">
      <c r="A54" s="47">
        <v>42</v>
      </c>
      <c r="B54" s="9" t="s">
        <v>66</v>
      </c>
      <c r="C54" s="15" t="s">
        <v>67</v>
      </c>
      <c r="D54" s="16" t="s">
        <v>516</v>
      </c>
      <c r="E54" s="16" t="s">
        <v>575</v>
      </c>
      <c r="F54" s="62">
        <v>13</v>
      </c>
      <c r="G54" s="62">
        <v>5</v>
      </c>
      <c r="H54" s="62">
        <v>8.02</v>
      </c>
      <c r="I54" s="12">
        <f t="shared" si="50"/>
        <v>11050000</v>
      </c>
      <c r="J54" s="11">
        <f t="shared" si="51"/>
        <v>3650000</v>
      </c>
      <c r="K54" s="41">
        <f t="shared" si="52"/>
        <v>6800000</v>
      </c>
      <c r="L54" s="11">
        <f t="shared" si="53"/>
        <v>8100000</v>
      </c>
      <c r="M54" s="11">
        <f t="shared" si="54"/>
        <v>9500000</v>
      </c>
      <c r="N54" s="12">
        <f t="shared" si="55"/>
        <v>8020000</v>
      </c>
      <c r="O54" s="74">
        <f t="shared" si="56"/>
        <v>22720000</v>
      </c>
      <c r="P54" s="42">
        <f t="shared" si="25"/>
        <v>25870000</v>
      </c>
      <c r="Q54" s="12">
        <f t="shared" si="57"/>
        <v>27170000</v>
      </c>
      <c r="R54" s="74">
        <f t="shared" si="58"/>
        <v>28570000</v>
      </c>
      <c r="S54" s="78">
        <f t="shared" si="59"/>
        <v>28245000</v>
      </c>
      <c r="T54" s="67">
        <f t="shared" si="60"/>
        <v>34095000</v>
      </c>
      <c r="U54" s="66">
        <f t="shared" si="61"/>
        <v>32695000</v>
      </c>
      <c r="V54" s="78">
        <f t="shared" si="62"/>
        <v>34095000</v>
      </c>
      <c r="W54" s="13">
        <f t="shared" si="63"/>
        <v>22100000</v>
      </c>
      <c r="X54" s="13">
        <f t="shared" si="64"/>
        <v>5525000</v>
      </c>
      <c r="Y54" s="14">
        <f t="shared" si="65"/>
        <v>17195000</v>
      </c>
      <c r="Z54" s="13">
        <f t="shared" si="66"/>
        <v>21645000</v>
      </c>
      <c r="AA54" s="14">
        <f t="shared" si="67"/>
        <v>22720000</v>
      </c>
      <c r="AB54" s="14">
        <f t="shared" si="68"/>
        <v>27170000</v>
      </c>
      <c r="AC54" s="13">
        <f t="shared" si="69"/>
        <v>2940000</v>
      </c>
      <c r="AD54" s="67">
        <f t="shared" si="26"/>
        <v>3570000</v>
      </c>
      <c r="AE54" s="13">
        <f t="shared" si="70"/>
        <v>3830000</v>
      </c>
      <c r="AF54" s="13">
        <f t="shared" si="71"/>
        <v>4110000</v>
      </c>
      <c r="AG54" s="13">
        <f t="shared" si="72"/>
        <v>3315000</v>
      </c>
      <c r="AH54" s="24">
        <f t="shared" si="73"/>
        <v>22100000</v>
      </c>
      <c r="AI54" s="27">
        <f t="shared" si="74"/>
        <v>5525000</v>
      </c>
    </row>
    <row r="55" spans="1:35" ht="40.5" thickTop="1" thickBot="1" x14ac:dyDescent="0.3">
      <c r="A55" s="47">
        <v>43</v>
      </c>
      <c r="B55" s="9" t="s">
        <v>68</v>
      </c>
      <c r="C55" s="15" t="s">
        <v>69</v>
      </c>
      <c r="D55" s="16" t="s">
        <v>516</v>
      </c>
      <c r="E55" s="16" t="s">
        <v>575</v>
      </c>
      <c r="F55" s="62">
        <v>17</v>
      </c>
      <c r="G55" s="62">
        <v>6.3</v>
      </c>
      <c r="H55" s="62">
        <v>8.02</v>
      </c>
      <c r="I55" s="12">
        <f t="shared" si="50"/>
        <v>14450000</v>
      </c>
      <c r="J55" s="11">
        <f t="shared" si="51"/>
        <v>4599000</v>
      </c>
      <c r="K55" s="41">
        <f t="shared" si="52"/>
        <v>8568000</v>
      </c>
      <c r="L55" s="11">
        <f t="shared" si="53"/>
        <v>10206000</v>
      </c>
      <c r="M55" s="11">
        <f t="shared" si="54"/>
        <v>11970000</v>
      </c>
      <c r="N55" s="12">
        <f t="shared" si="55"/>
        <v>8020000</v>
      </c>
      <c r="O55" s="74">
        <f t="shared" si="56"/>
        <v>27069000</v>
      </c>
      <c r="P55" s="42">
        <f t="shared" si="25"/>
        <v>31038000</v>
      </c>
      <c r="Q55" s="12">
        <f t="shared" si="57"/>
        <v>32676000</v>
      </c>
      <c r="R55" s="74">
        <f t="shared" si="58"/>
        <v>34440000</v>
      </c>
      <c r="S55" s="78">
        <f t="shared" si="59"/>
        <v>34294000</v>
      </c>
      <c r="T55" s="67">
        <f t="shared" si="60"/>
        <v>41665000</v>
      </c>
      <c r="U55" s="66">
        <f t="shared" si="61"/>
        <v>39901000</v>
      </c>
      <c r="V55" s="78">
        <f t="shared" si="62"/>
        <v>41665000</v>
      </c>
      <c r="W55" s="13">
        <f t="shared" si="63"/>
        <v>28900000</v>
      </c>
      <c r="X55" s="13">
        <f t="shared" si="64"/>
        <v>7225000</v>
      </c>
      <c r="Y55" s="14">
        <f t="shared" si="65"/>
        <v>19844000</v>
      </c>
      <c r="Z55" s="13">
        <f t="shared" si="66"/>
        <v>25451000</v>
      </c>
      <c r="AA55" s="14">
        <f t="shared" si="67"/>
        <v>27069000</v>
      </c>
      <c r="AB55" s="14">
        <f t="shared" si="68"/>
        <v>32676000</v>
      </c>
      <c r="AC55" s="13">
        <f t="shared" si="69"/>
        <v>3809800</v>
      </c>
      <c r="AD55" s="67">
        <f t="shared" si="26"/>
        <v>4603600</v>
      </c>
      <c r="AE55" s="13">
        <f t="shared" si="70"/>
        <v>4931200</v>
      </c>
      <c r="AF55" s="13">
        <f t="shared" si="71"/>
        <v>5284000</v>
      </c>
      <c r="AG55" s="13">
        <f t="shared" si="72"/>
        <v>4335000</v>
      </c>
      <c r="AH55" s="24">
        <f t="shared" si="73"/>
        <v>28900000</v>
      </c>
      <c r="AI55" s="27">
        <f t="shared" si="74"/>
        <v>7225000</v>
      </c>
    </row>
    <row r="56" spans="1:35" ht="40.5" thickTop="1" thickBot="1" x14ac:dyDescent="0.3">
      <c r="A56" s="47">
        <v>44</v>
      </c>
      <c r="B56" s="9" t="s">
        <v>70</v>
      </c>
      <c r="C56" s="15" t="s">
        <v>71</v>
      </c>
      <c r="D56" s="16" t="s">
        <v>516</v>
      </c>
      <c r="E56" s="16" t="s">
        <v>575</v>
      </c>
      <c r="F56" s="62">
        <v>14</v>
      </c>
      <c r="G56" s="62">
        <v>5</v>
      </c>
      <c r="H56" s="62">
        <v>8.02</v>
      </c>
      <c r="I56" s="12">
        <f t="shared" si="50"/>
        <v>11900000</v>
      </c>
      <c r="J56" s="11">
        <f t="shared" si="51"/>
        <v>3650000</v>
      </c>
      <c r="K56" s="41">
        <f t="shared" si="52"/>
        <v>6800000</v>
      </c>
      <c r="L56" s="11">
        <f t="shared" si="53"/>
        <v>8100000</v>
      </c>
      <c r="M56" s="11">
        <f t="shared" si="54"/>
        <v>9500000</v>
      </c>
      <c r="N56" s="12">
        <f t="shared" si="55"/>
        <v>8020000</v>
      </c>
      <c r="O56" s="74">
        <f t="shared" si="56"/>
        <v>23570000</v>
      </c>
      <c r="P56" s="42">
        <f t="shared" si="25"/>
        <v>26720000</v>
      </c>
      <c r="Q56" s="12">
        <f t="shared" si="57"/>
        <v>28020000</v>
      </c>
      <c r="R56" s="74">
        <f t="shared" si="58"/>
        <v>29420000</v>
      </c>
      <c r="S56" s="78">
        <f t="shared" si="59"/>
        <v>29520000</v>
      </c>
      <c r="T56" s="67">
        <f t="shared" si="60"/>
        <v>35370000</v>
      </c>
      <c r="U56" s="66">
        <f t="shared" si="61"/>
        <v>33970000</v>
      </c>
      <c r="V56" s="78">
        <f t="shared" si="62"/>
        <v>35370000</v>
      </c>
      <c r="W56" s="13">
        <f t="shared" si="63"/>
        <v>23800000</v>
      </c>
      <c r="X56" s="13">
        <f t="shared" si="64"/>
        <v>5950000</v>
      </c>
      <c r="Y56" s="14">
        <f t="shared" si="65"/>
        <v>17620000</v>
      </c>
      <c r="Z56" s="13">
        <f t="shared" si="66"/>
        <v>22070000</v>
      </c>
      <c r="AA56" s="14">
        <f t="shared" si="67"/>
        <v>23570000</v>
      </c>
      <c r="AB56" s="14">
        <f t="shared" si="68"/>
        <v>28020000</v>
      </c>
      <c r="AC56" s="13">
        <f t="shared" si="69"/>
        <v>3110000</v>
      </c>
      <c r="AD56" s="67">
        <f t="shared" si="26"/>
        <v>3740000</v>
      </c>
      <c r="AE56" s="13">
        <f t="shared" si="70"/>
        <v>4000000</v>
      </c>
      <c r="AF56" s="13">
        <f t="shared" si="71"/>
        <v>4280000</v>
      </c>
      <c r="AG56" s="13">
        <f t="shared" si="72"/>
        <v>3570000</v>
      </c>
      <c r="AH56" s="24">
        <f t="shared" si="73"/>
        <v>23800000</v>
      </c>
      <c r="AI56" s="27">
        <f t="shared" si="74"/>
        <v>5950000</v>
      </c>
    </row>
    <row r="57" spans="1:35" ht="40.5" thickTop="1" thickBot="1" x14ac:dyDescent="0.3">
      <c r="A57" s="47">
        <v>45</v>
      </c>
      <c r="B57" s="9" t="s">
        <v>72</v>
      </c>
      <c r="C57" s="15" t="s">
        <v>73</v>
      </c>
      <c r="D57" s="16" t="s">
        <v>516</v>
      </c>
      <c r="E57" s="16" t="s">
        <v>575</v>
      </c>
      <c r="F57" s="62">
        <v>16</v>
      </c>
      <c r="G57" s="62">
        <v>6.3</v>
      </c>
      <c r="H57" s="62">
        <v>8.02</v>
      </c>
      <c r="I57" s="12">
        <f t="shared" si="50"/>
        <v>13600000</v>
      </c>
      <c r="J57" s="11">
        <f t="shared" si="51"/>
        <v>4599000</v>
      </c>
      <c r="K57" s="41">
        <f t="shared" si="52"/>
        <v>8568000</v>
      </c>
      <c r="L57" s="11">
        <f t="shared" si="53"/>
        <v>10206000</v>
      </c>
      <c r="M57" s="11">
        <f t="shared" si="54"/>
        <v>11970000</v>
      </c>
      <c r="N57" s="12">
        <f t="shared" si="55"/>
        <v>8020000</v>
      </c>
      <c r="O57" s="74">
        <f t="shared" si="56"/>
        <v>26219000</v>
      </c>
      <c r="P57" s="42">
        <f t="shared" si="25"/>
        <v>30188000</v>
      </c>
      <c r="Q57" s="12">
        <f t="shared" si="57"/>
        <v>31826000</v>
      </c>
      <c r="R57" s="74">
        <f t="shared" si="58"/>
        <v>33590000</v>
      </c>
      <c r="S57" s="78">
        <f t="shared" si="59"/>
        <v>33019000</v>
      </c>
      <c r="T57" s="67">
        <f t="shared" si="60"/>
        <v>40390000</v>
      </c>
      <c r="U57" s="66">
        <f t="shared" si="61"/>
        <v>38626000</v>
      </c>
      <c r="V57" s="78">
        <f t="shared" si="62"/>
        <v>40390000</v>
      </c>
      <c r="W57" s="13">
        <f t="shared" si="63"/>
        <v>27200000</v>
      </c>
      <c r="X57" s="13">
        <f t="shared" si="64"/>
        <v>6800000</v>
      </c>
      <c r="Y57" s="14">
        <f t="shared" si="65"/>
        <v>19419000</v>
      </c>
      <c r="Z57" s="13">
        <f t="shared" si="66"/>
        <v>25026000</v>
      </c>
      <c r="AA57" s="14">
        <f t="shared" si="67"/>
        <v>26219000</v>
      </c>
      <c r="AB57" s="14">
        <f t="shared" si="68"/>
        <v>31826000</v>
      </c>
      <c r="AC57" s="13">
        <f t="shared" si="69"/>
        <v>3639800</v>
      </c>
      <c r="AD57" s="67">
        <f t="shared" si="26"/>
        <v>4433600</v>
      </c>
      <c r="AE57" s="13">
        <f t="shared" si="70"/>
        <v>4761200</v>
      </c>
      <c r="AF57" s="13">
        <f t="shared" si="71"/>
        <v>5114000</v>
      </c>
      <c r="AG57" s="13">
        <f t="shared" si="72"/>
        <v>4080000</v>
      </c>
      <c r="AH57" s="24">
        <f t="shared" si="73"/>
        <v>27200000</v>
      </c>
      <c r="AI57" s="27">
        <f t="shared" si="74"/>
        <v>6800000</v>
      </c>
    </row>
    <row r="58" spans="1:35" ht="40.5" thickTop="1" thickBot="1" x14ac:dyDescent="0.3">
      <c r="A58" s="47">
        <v>46</v>
      </c>
      <c r="B58" s="9" t="s">
        <v>74</v>
      </c>
      <c r="C58" s="15" t="s">
        <v>75</v>
      </c>
      <c r="D58" s="16" t="s">
        <v>516</v>
      </c>
      <c r="E58" s="16" t="s">
        <v>575</v>
      </c>
      <c r="F58" s="62">
        <v>18.5</v>
      </c>
      <c r="G58" s="62">
        <v>7.14</v>
      </c>
      <c r="H58" s="62">
        <v>8.02</v>
      </c>
      <c r="I58" s="12">
        <f t="shared" si="50"/>
        <v>15725000</v>
      </c>
      <c r="J58" s="11">
        <f t="shared" si="51"/>
        <v>5212200</v>
      </c>
      <c r="K58" s="41">
        <f t="shared" si="52"/>
        <v>9710400</v>
      </c>
      <c r="L58" s="11">
        <f t="shared" si="53"/>
        <v>11566800</v>
      </c>
      <c r="M58" s="11">
        <f t="shared" si="54"/>
        <v>13566000</v>
      </c>
      <c r="N58" s="12">
        <f t="shared" si="55"/>
        <v>8020000</v>
      </c>
      <c r="O58" s="74">
        <f t="shared" si="56"/>
        <v>28957200</v>
      </c>
      <c r="P58" s="42">
        <f t="shared" si="25"/>
        <v>33455400</v>
      </c>
      <c r="Q58" s="12">
        <f t="shared" si="57"/>
        <v>35311800</v>
      </c>
      <c r="R58" s="74">
        <f t="shared" si="58"/>
        <v>37311000</v>
      </c>
      <c r="S58" s="78">
        <f t="shared" si="59"/>
        <v>36819700</v>
      </c>
      <c r="T58" s="67">
        <f t="shared" si="60"/>
        <v>45173500</v>
      </c>
      <c r="U58" s="66">
        <f t="shared" si="61"/>
        <v>43174300</v>
      </c>
      <c r="V58" s="78">
        <f t="shared" si="62"/>
        <v>45173500</v>
      </c>
      <c r="W58" s="13">
        <f t="shared" si="63"/>
        <v>31450000</v>
      </c>
      <c r="X58" s="13">
        <f t="shared" si="64"/>
        <v>7862500</v>
      </c>
      <c r="Y58" s="14">
        <f t="shared" si="65"/>
        <v>21094700</v>
      </c>
      <c r="Z58" s="13">
        <f t="shared" si="66"/>
        <v>27449300</v>
      </c>
      <c r="AA58" s="14">
        <f t="shared" si="67"/>
        <v>28957200</v>
      </c>
      <c r="AB58" s="14">
        <f t="shared" si="68"/>
        <v>35311800</v>
      </c>
      <c r="AC58" s="13">
        <f t="shared" si="69"/>
        <v>4187440</v>
      </c>
      <c r="AD58" s="67">
        <f t="shared" si="26"/>
        <v>5087080</v>
      </c>
      <c r="AE58" s="13">
        <f t="shared" si="70"/>
        <v>5458360</v>
      </c>
      <c r="AF58" s="13">
        <f t="shared" si="71"/>
        <v>5858200</v>
      </c>
      <c r="AG58" s="13">
        <f t="shared" si="72"/>
        <v>4717500</v>
      </c>
      <c r="AH58" s="24">
        <f t="shared" si="73"/>
        <v>31450000</v>
      </c>
      <c r="AI58" s="27">
        <f t="shared" si="74"/>
        <v>7862500</v>
      </c>
    </row>
    <row r="59" spans="1:35" ht="40.5" thickTop="1" thickBot="1" x14ac:dyDescent="0.3">
      <c r="A59" s="47">
        <v>47</v>
      </c>
      <c r="B59" s="9" t="s">
        <v>76</v>
      </c>
      <c r="C59" s="15" t="s">
        <v>77</v>
      </c>
      <c r="D59" s="58" t="s">
        <v>648</v>
      </c>
      <c r="E59" s="16" t="s">
        <v>575</v>
      </c>
      <c r="F59" s="62">
        <v>11.5</v>
      </c>
      <c r="G59" s="62">
        <v>4.7300000000000004</v>
      </c>
      <c r="H59" s="62">
        <v>6.69</v>
      </c>
      <c r="I59" s="12">
        <f t="shared" si="50"/>
        <v>9775000</v>
      </c>
      <c r="J59" s="11">
        <f t="shared" si="51"/>
        <v>3452900.0000000005</v>
      </c>
      <c r="K59" s="41">
        <f t="shared" si="52"/>
        <v>6432800.0000000009</v>
      </c>
      <c r="L59" s="11">
        <f t="shared" si="53"/>
        <v>7662600.0000000009</v>
      </c>
      <c r="M59" s="11">
        <f t="shared" si="54"/>
        <v>8987000</v>
      </c>
      <c r="N59" s="12">
        <f t="shared" si="55"/>
        <v>6690000</v>
      </c>
      <c r="O59" s="74">
        <f t="shared" si="56"/>
        <v>19917900</v>
      </c>
      <c r="P59" s="42">
        <f t="shared" si="25"/>
        <v>22897800</v>
      </c>
      <c r="Q59" s="12">
        <f t="shared" si="57"/>
        <v>24127600</v>
      </c>
      <c r="R59" s="74">
        <f t="shared" si="58"/>
        <v>25452000</v>
      </c>
      <c r="S59" s="78">
        <f t="shared" si="59"/>
        <v>24805400</v>
      </c>
      <c r="T59" s="67">
        <f t="shared" si="60"/>
        <v>30339500</v>
      </c>
      <c r="U59" s="66">
        <f t="shared" si="61"/>
        <v>29015100</v>
      </c>
      <c r="V59" s="78">
        <f t="shared" si="62"/>
        <v>30339500</v>
      </c>
      <c r="W59" s="13">
        <f t="shared" si="63"/>
        <v>19550000</v>
      </c>
      <c r="X59" s="13">
        <f t="shared" si="64"/>
        <v>4887500</v>
      </c>
      <c r="Y59" s="14">
        <f t="shared" si="65"/>
        <v>15030400</v>
      </c>
      <c r="Z59" s="13">
        <f t="shared" si="66"/>
        <v>19240100</v>
      </c>
      <c r="AA59" s="14">
        <f t="shared" si="67"/>
        <v>19917900</v>
      </c>
      <c r="AB59" s="14">
        <f t="shared" si="68"/>
        <v>24127600</v>
      </c>
      <c r="AC59" s="13">
        <f t="shared" si="69"/>
        <v>2645580</v>
      </c>
      <c r="AD59" s="67">
        <f t="shared" si="26"/>
        <v>3241560</v>
      </c>
      <c r="AE59" s="13">
        <f t="shared" si="70"/>
        <v>3487520</v>
      </c>
      <c r="AF59" s="13">
        <f t="shared" si="71"/>
        <v>3752400</v>
      </c>
      <c r="AG59" s="13">
        <f t="shared" si="72"/>
        <v>2932500</v>
      </c>
      <c r="AH59" s="24">
        <f t="shared" si="73"/>
        <v>19550000</v>
      </c>
      <c r="AI59" s="27">
        <f t="shared" si="74"/>
        <v>4887500</v>
      </c>
    </row>
    <row r="60" spans="1:35" ht="40.5" thickTop="1" thickBot="1" x14ac:dyDescent="0.3">
      <c r="A60" s="47">
        <v>48</v>
      </c>
      <c r="B60" s="9" t="s">
        <v>78</v>
      </c>
      <c r="C60" s="15" t="s">
        <v>79</v>
      </c>
      <c r="D60" s="58" t="s">
        <v>648</v>
      </c>
      <c r="E60" s="16" t="s">
        <v>575</v>
      </c>
      <c r="F60" s="62">
        <v>13</v>
      </c>
      <c r="G60" s="62">
        <v>5.25</v>
      </c>
      <c r="H60" s="62">
        <v>8.11</v>
      </c>
      <c r="I60" s="12">
        <f t="shared" si="50"/>
        <v>11050000</v>
      </c>
      <c r="J60" s="11">
        <f t="shared" si="51"/>
        <v>3832500</v>
      </c>
      <c r="K60" s="41">
        <f t="shared" si="52"/>
        <v>7140000</v>
      </c>
      <c r="L60" s="11">
        <f t="shared" si="53"/>
        <v>8505000</v>
      </c>
      <c r="M60" s="11">
        <f t="shared" si="54"/>
        <v>9975000</v>
      </c>
      <c r="N60" s="12">
        <f t="shared" si="55"/>
        <v>8109999.9999999991</v>
      </c>
      <c r="O60" s="74">
        <f t="shared" si="56"/>
        <v>22992500</v>
      </c>
      <c r="P60" s="42">
        <f t="shared" si="25"/>
        <v>26300000</v>
      </c>
      <c r="Q60" s="12">
        <f t="shared" si="57"/>
        <v>27665000</v>
      </c>
      <c r="R60" s="74">
        <f t="shared" si="58"/>
        <v>29135000</v>
      </c>
      <c r="S60" s="78">
        <f t="shared" si="59"/>
        <v>28517500</v>
      </c>
      <c r="T60" s="67">
        <f t="shared" si="60"/>
        <v>34660000</v>
      </c>
      <c r="U60" s="66">
        <f t="shared" si="61"/>
        <v>33190000</v>
      </c>
      <c r="V60" s="78">
        <f t="shared" si="62"/>
        <v>34660000</v>
      </c>
      <c r="W60" s="13">
        <f t="shared" si="63"/>
        <v>22100000</v>
      </c>
      <c r="X60" s="13">
        <f t="shared" si="64"/>
        <v>5525000</v>
      </c>
      <c r="Y60" s="14">
        <f t="shared" si="65"/>
        <v>17467500</v>
      </c>
      <c r="Z60" s="13">
        <f t="shared" si="66"/>
        <v>22140000</v>
      </c>
      <c r="AA60" s="14">
        <f t="shared" si="67"/>
        <v>22992500</v>
      </c>
      <c r="AB60" s="14">
        <f t="shared" si="68"/>
        <v>27665000</v>
      </c>
      <c r="AC60" s="13">
        <f t="shared" si="69"/>
        <v>2976500</v>
      </c>
      <c r="AD60" s="67">
        <f t="shared" si="26"/>
        <v>3638000</v>
      </c>
      <c r="AE60" s="13">
        <f t="shared" si="70"/>
        <v>3911000</v>
      </c>
      <c r="AF60" s="13">
        <f t="shared" si="71"/>
        <v>4205000</v>
      </c>
      <c r="AG60" s="13">
        <f t="shared" si="72"/>
        <v>3315000</v>
      </c>
      <c r="AH60" s="24">
        <f t="shared" si="73"/>
        <v>22100000</v>
      </c>
      <c r="AI60" s="27">
        <f t="shared" si="74"/>
        <v>5525000</v>
      </c>
    </row>
    <row r="61" spans="1:35" ht="40.5" thickTop="1" thickBot="1" x14ac:dyDescent="0.3">
      <c r="A61" s="47">
        <v>49</v>
      </c>
      <c r="B61" s="9" t="s">
        <v>80</v>
      </c>
      <c r="C61" s="15" t="s">
        <v>81</v>
      </c>
      <c r="D61" s="58" t="s">
        <v>648</v>
      </c>
      <c r="E61" s="16" t="s">
        <v>575</v>
      </c>
      <c r="F61" s="62">
        <v>17</v>
      </c>
      <c r="G61" s="62">
        <v>6.3</v>
      </c>
      <c r="H61" s="62">
        <v>9.1300000000000008</v>
      </c>
      <c r="I61" s="12">
        <f t="shared" si="50"/>
        <v>14450000</v>
      </c>
      <c r="J61" s="11">
        <f t="shared" si="51"/>
        <v>4599000</v>
      </c>
      <c r="K61" s="41">
        <f t="shared" si="52"/>
        <v>8568000</v>
      </c>
      <c r="L61" s="11">
        <f t="shared" si="53"/>
        <v>10206000</v>
      </c>
      <c r="M61" s="11">
        <f t="shared" si="54"/>
        <v>11970000</v>
      </c>
      <c r="N61" s="12">
        <f t="shared" si="55"/>
        <v>9130000</v>
      </c>
      <c r="O61" s="74">
        <f t="shared" si="56"/>
        <v>28179000</v>
      </c>
      <c r="P61" s="42">
        <f t="shared" si="25"/>
        <v>32148000</v>
      </c>
      <c r="Q61" s="12">
        <f t="shared" si="57"/>
        <v>33786000</v>
      </c>
      <c r="R61" s="74">
        <f t="shared" si="58"/>
        <v>35550000</v>
      </c>
      <c r="S61" s="78">
        <f t="shared" si="59"/>
        <v>35404000</v>
      </c>
      <c r="T61" s="67">
        <f t="shared" si="60"/>
        <v>42775000</v>
      </c>
      <c r="U61" s="66">
        <f t="shared" si="61"/>
        <v>41011000</v>
      </c>
      <c r="V61" s="78">
        <f t="shared" si="62"/>
        <v>42775000</v>
      </c>
      <c r="W61" s="13">
        <f t="shared" si="63"/>
        <v>28900000</v>
      </c>
      <c r="X61" s="13">
        <f t="shared" si="64"/>
        <v>7225000</v>
      </c>
      <c r="Y61" s="14">
        <f t="shared" si="65"/>
        <v>20954000</v>
      </c>
      <c r="Z61" s="13">
        <f t="shared" si="66"/>
        <v>26561000</v>
      </c>
      <c r="AA61" s="14">
        <f t="shared" si="67"/>
        <v>28179000</v>
      </c>
      <c r="AB61" s="14">
        <f t="shared" si="68"/>
        <v>33786000</v>
      </c>
      <c r="AC61" s="13">
        <f t="shared" si="69"/>
        <v>3809800</v>
      </c>
      <c r="AD61" s="67">
        <f t="shared" si="26"/>
        <v>4603600</v>
      </c>
      <c r="AE61" s="13">
        <f t="shared" si="70"/>
        <v>4931200</v>
      </c>
      <c r="AF61" s="13">
        <f t="shared" si="71"/>
        <v>5284000</v>
      </c>
      <c r="AG61" s="13">
        <f t="shared" si="72"/>
        <v>4335000</v>
      </c>
      <c r="AH61" s="24">
        <f t="shared" si="73"/>
        <v>28900000</v>
      </c>
      <c r="AI61" s="27">
        <f t="shared" si="74"/>
        <v>7225000</v>
      </c>
    </row>
    <row r="62" spans="1:35" ht="40.5" thickTop="1" thickBot="1" x14ac:dyDescent="0.3">
      <c r="A62" s="47">
        <v>50</v>
      </c>
      <c r="B62" s="9" t="s">
        <v>82</v>
      </c>
      <c r="C62" s="15" t="s">
        <v>83</v>
      </c>
      <c r="D62" s="58" t="s">
        <v>648</v>
      </c>
      <c r="E62" s="16" t="s">
        <v>575</v>
      </c>
      <c r="F62" s="62">
        <v>13</v>
      </c>
      <c r="G62" s="62">
        <v>5</v>
      </c>
      <c r="H62" s="62">
        <v>8.11</v>
      </c>
      <c r="I62" s="12">
        <f t="shared" si="50"/>
        <v>11050000</v>
      </c>
      <c r="J62" s="11">
        <f t="shared" si="51"/>
        <v>3650000</v>
      </c>
      <c r="K62" s="41">
        <f t="shared" si="52"/>
        <v>6800000</v>
      </c>
      <c r="L62" s="11">
        <f t="shared" si="53"/>
        <v>8100000</v>
      </c>
      <c r="M62" s="11">
        <f t="shared" si="54"/>
        <v>9500000</v>
      </c>
      <c r="N62" s="12">
        <f t="shared" si="55"/>
        <v>8109999.9999999991</v>
      </c>
      <c r="O62" s="74">
        <f t="shared" si="56"/>
        <v>22810000</v>
      </c>
      <c r="P62" s="42">
        <f t="shared" si="25"/>
        <v>25960000</v>
      </c>
      <c r="Q62" s="12">
        <f t="shared" si="57"/>
        <v>27260000</v>
      </c>
      <c r="R62" s="74">
        <f t="shared" si="58"/>
        <v>28660000</v>
      </c>
      <c r="S62" s="78">
        <f t="shared" si="59"/>
        <v>28335000</v>
      </c>
      <c r="T62" s="67">
        <f t="shared" si="60"/>
        <v>34185000</v>
      </c>
      <c r="U62" s="66">
        <f t="shared" si="61"/>
        <v>32785000</v>
      </c>
      <c r="V62" s="78">
        <f t="shared" si="62"/>
        <v>34185000</v>
      </c>
      <c r="W62" s="13">
        <f t="shared" si="63"/>
        <v>22100000</v>
      </c>
      <c r="X62" s="13">
        <f t="shared" si="64"/>
        <v>5525000</v>
      </c>
      <c r="Y62" s="14">
        <f t="shared" si="65"/>
        <v>17285000</v>
      </c>
      <c r="Z62" s="13">
        <f t="shared" si="66"/>
        <v>21735000</v>
      </c>
      <c r="AA62" s="14">
        <f t="shared" si="67"/>
        <v>22810000</v>
      </c>
      <c r="AB62" s="14">
        <f t="shared" si="68"/>
        <v>27260000</v>
      </c>
      <c r="AC62" s="13">
        <f t="shared" si="69"/>
        <v>2940000</v>
      </c>
      <c r="AD62" s="67">
        <f t="shared" si="26"/>
        <v>3570000</v>
      </c>
      <c r="AE62" s="13">
        <f t="shared" si="70"/>
        <v>3830000</v>
      </c>
      <c r="AF62" s="13">
        <f t="shared" si="71"/>
        <v>4110000</v>
      </c>
      <c r="AG62" s="13">
        <f t="shared" si="72"/>
        <v>3315000</v>
      </c>
      <c r="AH62" s="24">
        <f t="shared" si="73"/>
        <v>22100000</v>
      </c>
      <c r="AI62" s="27">
        <f t="shared" si="74"/>
        <v>5525000</v>
      </c>
    </row>
    <row r="63" spans="1:35" ht="40.5" thickTop="1" thickBot="1" x14ac:dyDescent="0.3">
      <c r="A63" s="47">
        <v>51</v>
      </c>
      <c r="B63" s="9" t="s">
        <v>84</v>
      </c>
      <c r="C63" s="15" t="s">
        <v>85</v>
      </c>
      <c r="D63" s="58" t="s">
        <v>648</v>
      </c>
      <c r="E63" s="16" t="s">
        <v>575</v>
      </c>
      <c r="F63" s="62">
        <v>16</v>
      </c>
      <c r="G63" s="62">
        <v>6.05</v>
      </c>
      <c r="H63" s="62">
        <v>9.1300000000000008</v>
      </c>
      <c r="I63" s="12">
        <f t="shared" si="50"/>
        <v>13600000</v>
      </c>
      <c r="J63" s="11">
        <f t="shared" si="51"/>
        <v>4416500</v>
      </c>
      <c r="K63" s="41">
        <f t="shared" si="52"/>
        <v>8228000</v>
      </c>
      <c r="L63" s="11">
        <f t="shared" si="53"/>
        <v>9801000</v>
      </c>
      <c r="M63" s="11">
        <f t="shared" si="54"/>
        <v>11495000</v>
      </c>
      <c r="N63" s="12">
        <f t="shared" si="55"/>
        <v>9130000</v>
      </c>
      <c r="O63" s="74">
        <f t="shared" si="56"/>
        <v>27146500</v>
      </c>
      <c r="P63" s="42">
        <f t="shared" si="25"/>
        <v>30958000</v>
      </c>
      <c r="Q63" s="12">
        <f t="shared" si="57"/>
        <v>32531000</v>
      </c>
      <c r="R63" s="74">
        <f t="shared" si="58"/>
        <v>34225000</v>
      </c>
      <c r="S63" s="78">
        <f t="shared" si="59"/>
        <v>33946500</v>
      </c>
      <c r="T63" s="67">
        <f t="shared" si="60"/>
        <v>41025000</v>
      </c>
      <c r="U63" s="66">
        <f t="shared" si="61"/>
        <v>39331000</v>
      </c>
      <c r="V63" s="78">
        <f t="shared" si="62"/>
        <v>41025000</v>
      </c>
      <c r="W63" s="13">
        <f t="shared" si="63"/>
        <v>27200000</v>
      </c>
      <c r="X63" s="13">
        <f t="shared" si="64"/>
        <v>6800000</v>
      </c>
      <c r="Y63" s="14">
        <f t="shared" si="65"/>
        <v>20346500</v>
      </c>
      <c r="Z63" s="13">
        <f t="shared" si="66"/>
        <v>25731000</v>
      </c>
      <c r="AA63" s="14">
        <f t="shared" si="67"/>
        <v>27146500</v>
      </c>
      <c r="AB63" s="14">
        <f t="shared" si="68"/>
        <v>32531000</v>
      </c>
      <c r="AC63" s="13">
        <f t="shared" si="69"/>
        <v>3603300</v>
      </c>
      <c r="AD63" s="67">
        <f t="shared" si="26"/>
        <v>4365600</v>
      </c>
      <c r="AE63" s="13">
        <f t="shared" si="70"/>
        <v>4680200</v>
      </c>
      <c r="AF63" s="13">
        <f t="shared" si="71"/>
        <v>5019000</v>
      </c>
      <c r="AG63" s="13">
        <f t="shared" si="72"/>
        <v>4080000</v>
      </c>
      <c r="AH63" s="24">
        <f t="shared" si="73"/>
        <v>27200000</v>
      </c>
      <c r="AI63" s="27">
        <f t="shared" si="74"/>
        <v>6800000</v>
      </c>
    </row>
    <row r="64" spans="1:35" ht="40.5" thickTop="1" thickBot="1" x14ac:dyDescent="0.3">
      <c r="A64" s="47">
        <v>52</v>
      </c>
      <c r="B64" s="9" t="s">
        <v>86</v>
      </c>
      <c r="C64" s="15" t="s">
        <v>87</v>
      </c>
      <c r="D64" s="16" t="s">
        <v>648</v>
      </c>
      <c r="E64" s="16" t="s">
        <v>575</v>
      </c>
      <c r="F64" s="62">
        <v>17</v>
      </c>
      <c r="G64" s="62">
        <v>7.14</v>
      </c>
      <c r="H64" s="62">
        <v>10.17</v>
      </c>
      <c r="I64" s="12">
        <f t="shared" si="50"/>
        <v>14450000</v>
      </c>
      <c r="J64" s="11">
        <f t="shared" si="51"/>
        <v>5212200</v>
      </c>
      <c r="K64" s="41">
        <f t="shared" si="52"/>
        <v>9710400</v>
      </c>
      <c r="L64" s="11">
        <f t="shared" si="53"/>
        <v>11566800</v>
      </c>
      <c r="M64" s="11">
        <f t="shared" si="54"/>
        <v>13566000</v>
      </c>
      <c r="N64" s="12">
        <f t="shared" si="55"/>
        <v>10170000</v>
      </c>
      <c r="O64" s="74">
        <f t="shared" si="56"/>
        <v>29832200</v>
      </c>
      <c r="P64" s="42">
        <f t="shared" si="25"/>
        <v>34330400</v>
      </c>
      <c r="Q64" s="12">
        <f t="shared" si="57"/>
        <v>36186800</v>
      </c>
      <c r="R64" s="74">
        <f t="shared" si="58"/>
        <v>38186000</v>
      </c>
      <c r="S64" s="78">
        <f t="shared" si="59"/>
        <v>37057200</v>
      </c>
      <c r="T64" s="67">
        <f t="shared" si="60"/>
        <v>45411000</v>
      </c>
      <c r="U64" s="66">
        <f t="shared" si="61"/>
        <v>43411800</v>
      </c>
      <c r="V64" s="78">
        <f t="shared" si="62"/>
        <v>45411000</v>
      </c>
      <c r="W64" s="13">
        <f t="shared" si="63"/>
        <v>28900000</v>
      </c>
      <c r="X64" s="13">
        <f t="shared" si="64"/>
        <v>7225000</v>
      </c>
      <c r="Y64" s="14">
        <f t="shared" si="65"/>
        <v>22607200</v>
      </c>
      <c r="Z64" s="13">
        <f t="shared" si="66"/>
        <v>28961800</v>
      </c>
      <c r="AA64" s="14">
        <f t="shared" si="67"/>
        <v>29832200</v>
      </c>
      <c r="AB64" s="14">
        <f t="shared" si="68"/>
        <v>36186800</v>
      </c>
      <c r="AC64" s="13">
        <f t="shared" si="69"/>
        <v>3932440</v>
      </c>
      <c r="AD64" s="67">
        <f t="shared" si="26"/>
        <v>4832080</v>
      </c>
      <c r="AE64" s="13">
        <f t="shared" si="70"/>
        <v>5203360</v>
      </c>
      <c r="AF64" s="13">
        <f t="shared" si="71"/>
        <v>5603200</v>
      </c>
      <c r="AG64" s="13">
        <f t="shared" si="72"/>
        <v>4335000</v>
      </c>
      <c r="AH64" s="24">
        <f t="shared" si="73"/>
        <v>28900000</v>
      </c>
      <c r="AI64" s="27">
        <f t="shared" si="74"/>
        <v>7225000</v>
      </c>
    </row>
    <row r="65" spans="1:35" ht="40.5" thickTop="1" thickBot="1" x14ac:dyDescent="0.3">
      <c r="A65" s="47">
        <v>53</v>
      </c>
      <c r="B65" s="9" t="s">
        <v>88</v>
      </c>
      <c r="C65" s="15" t="s">
        <v>89</v>
      </c>
      <c r="D65" s="16" t="s">
        <v>517</v>
      </c>
      <c r="E65" s="16" t="s">
        <v>656</v>
      </c>
      <c r="F65" s="62">
        <v>20</v>
      </c>
      <c r="G65" s="62">
        <v>10.47</v>
      </c>
      <c r="H65" s="62">
        <v>7.4</v>
      </c>
      <c r="I65" s="12">
        <f t="shared" si="50"/>
        <v>17000000</v>
      </c>
      <c r="J65" s="11">
        <f t="shared" si="51"/>
        <v>7643100.0000000009</v>
      </c>
      <c r="K65" s="41">
        <f t="shared" si="52"/>
        <v>14239200</v>
      </c>
      <c r="L65" s="11">
        <f t="shared" si="53"/>
        <v>16961400</v>
      </c>
      <c r="M65" s="11">
        <f t="shared" si="54"/>
        <v>19893000</v>
      </c>
      <c r="N65" s="12">
        <f t="shared" si="55"/>
        <v>7400000</v>
      </c>
      <c r="O65" s="74">
        <f t="shared" si="56"/>
        <v>32043100</v>
      </c>
      <c r="P65" s="42">
        <f t="shared" si="25"/>
        <v>38639200</v>
      </c>
      <c r="Q65" s="12">
        <f t="shared" si="57"/>
        <v>41361400</v>
      </c>
      <c r="R65" s="74">
        <f t="shared" si="58"/>
        <v>44293000</v>
      </c>
      <c r="S65" s="78">
        <f t="shared" si="59"/>
        <v>40543100</v>
      </c>
      <c r="T65" s="67">
        <f t="shared" si="60"/>
        <v>52793000</v>
      </c>
      <c r="U65" s="66">
        <f t="shared" si="61"/>
        <v>49861400</v>
      </c>
      <c r="V65" s="78">
        <f t="shared" si="62"/>
        <v>52793000</v>
      </c>
      <c r="W65" s="13">
        <f t="shared" si="63"/>
        <v>34000000</v>
      </c>
      <c r="X65" s="13">
        <f t="shared" si="64"/>
        <v>8500000</v>
      </c>
      <c r="Y65" s="14">
        <f t="shared" si="65"/>
        <v>23543100</v>
      </c>
      <c r="Z65" s="13">
        <f t="shared" si="66"/>
        <v>32861400</v>
      </c>
      <c r="AA65" s="14">
        <f t="shared" si="67"/>
        <v>32043100</v>
      </c>
      <c r="AB65" s="14">
        <f t="shared" si="68"/>
        <v>41361400</v>
      </c>
      <c r="AC65" s="13">
        <f t="shared" si="69"/>
        <v>4928620</v>
      </c>
      <c r="AD65" s="67">
        <f t="shared" si="26"/>
        <v>6247840</v>
      </c>
      <c r="AE65" s="13">
        <f t="shared" si="70"/>
        <v>6792280</v>
      </c>
      <c r="AF65" s="13">
        <f t="shared" si="71"/>
        <v>7378600</v>
      </c>
      <c r="AG65" s="13">
        <f t="shared" si="72"/>
        <v>5100000</v>
      </c>
      <c r="AH65" s="24">
        <f t="shared" si="73"/>
        <v>34000000</v>
      </c>
      <c r="AI65" s="27">
        <f t="shared" si="74"/>
        <v>8500000</v>
      </c>
    </row>
    <row r="66" spans="1:35" ht="40.5" thickTop="1" thickBot="1" x14ac:dyDescent="0.3">
      <c r="A66" s="47">
        <v>54</v>
      </c>
      <c r="B66" s="9" t="s">
        <v>90</v>
      </c>
      <c r="C66" s="15" t="s">
        <v>621</v>
      </c>
      <c r="D66" s="16" t="s">
        <v>517</v>
      </c>
      <c r="E66" s="16" t="s">
        <v>581</v>
      </c>
      <c r="F66" s="62">
        <v>16</v>
      </c>
      <c r="G66" s="62">
        <v>9.64</v>
      </c>
      <c r="H66" s="62">
        <v>7.4</v>
      </c>
      <c r="I66" s="12">
        <f t="shared" si="50"/>
        <v>13600000</v>
      </c>
      <c r="J66" s="11">
        <f t="shared" si="51"/>
        <v>7037200</v>
      </c>
      <c r="K66" s="41">
        <f t="shared" si="52"/>
        <v>13110400</v>
      </c>
      <c r="L66" s="11">
        <f t="shared" si="53"/>
        <v>15616800</v>
      </c>
      <c r="M66" s="11">
        <f t="shared" si="54"/>
        <v>18316000</v>
      </c>
      <c r="N66" s="12">
        <f t="shared" si="55"/>
        <v>7400000</v>
      </c>
      <c r="O66" s="74">
        <f t="shared" si="56"/>
        <v>28037200</v>
      </c>
      <c r="P66" s="42">
        <f t="shared" si="25"/>
        <v>34110400</v>
      </c>
      <c r="Q66" s="12">
        <f t="shared" si="57"/>
        <v>36616800</v>
      </c>
      <c r="R66" s="74">
        <f t="shared" si="58"/>
        <v>39316000</v>
      </c>
      <c r="S66" s="78">
        <f t="shared" si="59"/>
        <v>34837200</v>
      </c>
      <c r="T66" s="67">
        <f t="shared" si="60"/>
        <v>46116000</v>
      </c>
      <c r="U66" s="66">
        <f t="shared" si="61"/>
        <v>43416800</v>
      </c>
      <c r="V66" s="78">
        <f t="shared" si="62"/>
        <v>46116000</v>
      </c>
      <c r="W66" s="13">
        <f t="shared" si="63"/>
        <v>27200000</v>
      </c>
      <c r="X66" s="13">
        <f t="shared" si="64"/>
        <v>6800000</v>
      </c>
      <c r="Y66" s="14">
        <f t="shared" si="65"/>
        <v>21237200</v>
      </c>
      <c r="Z66" s="13">
        <f t="shared" si="66"/>
        <v>29816800</v>
      </c>
      <c r="AA66" s="14">
        <f t="shared" si="67"/>
        <v>28037200</v>
      </c>
      <c r="AB66" s="14">
        <f t="shared" si="68"/>
        <v>36616800</v>
      </c>
      <c r="AC66" s="13">
        <f t="shared" si="69"/>
        <v>4127440</v>
      </c>
      <c r="AD66" s="67">
        <f t="shared" si="26"/>
        <v>5342080</v>
      </c>
      <c r="AE66" s="13">
        <f t="shared" si="70"/>
        <v>5843360</v>
      </c>
      <c r="AF66" s="13">
        <f t="shared" si="71"/>
        <v>6383200</v>
      </c>
      <c r="AG66" s="13">
        <f t="shared" si="72"/>
        <v>4080000</v>
      </c>
      <c r="AH66" s="24">
        <f t="shared" si="73"/>
        <v>27200000</v>
      </c>
      <c r="AI66" s="27">
        <f t="shared" si="74"/>
        <v>6800000</v>
      </c>
    </row>
    <row r="67" spans="1:35" ht="40.5" thickTop="1" thickBot="1" x14ac:dyDescent="0.3">
      <c r="A67" s="47">
        <v>55</v>
      </c>
      <c r="B67" s="9" t="s">
        <v>91</v>
      </c>
      <c r="C67" s="15" t="s">
        <v>622</v>
      </c>
      <c r="D67" s="16" t="s">
        <v>517</v>
      </c>
      <c r="E67" s="16" t="s">
        <v>656</v>
      </c>
      <c r="F67" s="62">
        <v>18</v>
      </c>
      <c r="G67" s="62">
        <v>9.64</v>
      </c>
      <c r="H67" s="62">
        <v>7.4</v>
      </c>
      <c r="I67" s="12">
        <f t="shared" si="50"/>
        <v>15300000</v>
      </c>
      <c r="J67" s="11">
        <f t="shared" si="51"/>
        <v>7037200</v>
      </c>
      <c r="K67" s="41">
        <f t="shared" si="52"/>
        <v>13110400</v>
      </c>
      <c r="L67" s="11">
        <f t="shared" ref="L67:L90" si="75">G67*$F$5</f>
        <v>15616800</v>
      </c>
      <c r="M67" s="11">
        <f t="shared" ref="M67:M90" si="76">G67*$F$6</f>
        <v>18316000</v>
      </c>
      <c r="N67" s="12">
        <f t="shared" ref="N67:N90" si="77">H67*$F$7</f>
        <v>7400000</v>
      </c>
      <c r="O67" s="74">
        <f t="shared" ref="O67:O90" si="78">I67+J67+N67</f>
        <v>29737200</v>
      </c>
      <c r="P67" s="42">
        <f t="shared" si="25"/>
        <v>35810400</v>
      </c>
      <c r="Q67" s="12">
        <f t="shared" ref="Q67:Q90" si="79">I67+L67+N67</f>
        <v>38316800</v>
      </c>
      <c r="R67" s="74">
        <f t="shared" ref="R67:R90" si="80">I67+M67+N67</f>
        <v>41016000</v>
      </c>
      <c r="S67" s="78">
        <f t="shared" ref="S67:S90" si="81">O67+I67/2</f>
        <v>37387200</v>
      </c>
      <c r="T67" s="67">
        <f t="shared" ref="T67:T90" si="82">R67+I67/2</f>
        <v>48666000</v>
      </c>
      <c r="U67" s="66">
        <f t="shared" ref="U67:U90" si="83">Q67+I67/2</f>
        <v>45966800</v>
      </c>
      <c r="V67" s="78">
        <f t="shared" ref="V67:V90" si="84">R67+I67/2</f>
        <v>48666000</v>
      </c>
      <c r="W67" s="13">
        <f t="shared" ref="W67:W90" si="85">I67*2</f>
        <v>30600000</v>
      </c>
      <c r="X67" s="13">
        <f t="shared" ref="X67:X90" si="86">I67*0.5</f>
        <v>7650000</v>
      </c>
      <c r="Y67" s="14">
        <f t="shared" ref="Y67:Y90" si="87">I67/2+J67+N67</f>
        <v>22087200</v>
      </c>
      <c r="Z67" s="13">
        <f t="shared" ref="Z67:Z90" si="88">I67/2+N67+L67</f>
        <v>30666800</v>
      </c>
      <c r="AA67" s="14">
        <f t="shared" ref="AA67:AA90" si="89">I67+N67+J67</f>
        <v>29737200</v>
      </c>
      <c r="AB67" s="14">
        <f t="shared" ref="AB67:AB90" si="90">I67+N67+L67</f>
        <v>38316800</v>
      </c>
      <c r="AC67" s="13">
        <f t="shared" ref="AC67:AC90" si="91">(I67*0.2)+(J67*0.2)</f>
        <v>4467440</v>
      </c>
      <c r="AD67" s="67">
        <f t="shared" si="26"/>
        <v>5682080</v>
      </c>
      <c r="AE67" s="13">
        <f t="shared" ref="AE67:AE90" si="92">(I67*0.2)+(L67*0.2)</f>
        <v>6183360</v>
      </c>
      <c r="AF67" s="13">
        <f t="shared" ref="AF67:AF90" si="93">(I67*0.2)+(M67*0.2)</f>
        <v>6723200</v>
      </c>
      <c r="AG67" s="13">
        <f t="shared" ref="AG67:AG90" si="94">I67*0.3</f>
        <v>4590000</v>
      </c>
      <c r="AH67" s="24">
        <f t="shared" ref="AH67:AH90" si="95">I67*2</f>
        <v>30600000</v>
      </c>
      <c r="AI67" s="27">
        <f t="shared" ref="AI67:AI90" si="96">I67/2</f>
        <v>7650000</v>
      </c>
    </row>
    <row r="68" spans="1:35" ht="40.5" thickTop="1" thickBot="1" x14ac:dyDescent="0.3">
      <c r="A68" s="47">
        <v>56</v>
      </c>
      <c r="B68" s="9" t="s">
        <v>92</v>
      </c>
      <c r="C68" s="15" t="s">
        <v>93</v>
      </c>
      <c r="D68" s="16" t="s">
        <v>517</v>
      </c>
      <c r="E68" s="16" t="s">
        <v>581</v>
      </c>
      <c r="F68" s="62">
        <v>14</v>
      </c>
      <c r="G68" s="62">
        <v>8.5299999999999994</v>
      </c>
      <c r="H68" s="62">
        <v>7.4</v>
      </c>
      <c r="I68" s="12">
        <f t="shared" si="50"/>
        <v>11900000</v>
      </c>
      <c r="J68" s="11">
        <f t="shared" si="51"/>
        <v>6226899.9999999991</v>
      </c>
      <c r="K68" s="41">
        <f t="shared" si="52"/>
        <v>11600800</v>
      </c>
      <c r="L68" s="11">
        <f t="shared" si="75"/>
        <v>13818599.999999998</v>
      </c>
      <c r="M68" s="11">
        <f t="shared" si="76"/>
        <v>16206999.999999998</v>
      </c>
      <c r="N68" s="12">
        <f t="shared" si="77"/>
        <v>7400000</v>
      </c>
      <c r="O68" s="74">
        <f t="shared" si="78"/>
        <v>25526900</v>
      </c>
      <c r="P68" s="42">
        <f t="shared" si="25"/>
        <v>30900800</v>
      </c>
      <c r="Q68" s="12">
        <f t="shared" si="79"/>
        <v>33118600</v>
      </c>
      <c r="R68" s="74">
        <f t="shared" si="80"/>
        <v>35507000</v>
      </c>
      <c r="S68" s="78">
        <f t="shared" si="81"/>
        <v>31476900</v>
      </c>
      <c r="T68" s="67">
        <f t="shared" si="82"/>
        <v>41457000</v>
      </c>
      <c r="U68" s="66">
        <f t="shared" si="83"/>
        <v>39068600</v>
      </c>
      <c r="V68" s="78">
        <f t="shared" si="84"/>
        <v>41457000</v>
      </c>
      <c r="W68" s="13">
        <f t="shared" si="85"/>
        <v>23800000</v>
      </c>
      <c r="X68" s="13">
        <f t="shared" si="86"/>
        <v>5950000</v>
      </c>
      <c r="Y68" s="14">
        <f t="shared" si="87"/>
        <v>19576900</v>
      </c>
      <c r="Z68" s="13">
        <f t="shared" si="88"/>
        <v>27168600</v>
      </c>
      <c r="AA68" s="14">
        <f t="shared" si="89"/>
        <v>25526900</v>
      </c>
      <c r="AB68" s="14">
        <f t="shared" si="90"/>
        <v>33118600</v>
      </c>
      <c r="AC68" s="13">
        <f t="shared" si="91"/>
        <v>3625380</v>
      </c>
      <c r="AD68" s="67">
        <f t="shared" si="26"/>
        <v>4700160</v>
      </c>
      <c r="AE68" s="13">
        <f t="shared" si="92"/>
        <v>5143720</v>
      </c>
      <c r="AF68" s="13">
        <f t="shared" si="93"/>
        <v>5621400</v>
      </c>
      <c r="AG68" s="13">
        <f t="shared" si="94"/>
        <v>3570000</v>
      </c>
      <c r="AH68" s="24">
        <f t="shared" si="95"/>
        <v>23800000</v>
      </c>
      <c r="AI68" s="27">
        <f t="shared" si="96"/>
        <v>5950000</v>
      </c>
    </row>
    <row r="69" spans="1:35" ht="40.5" thickTop="1" thickBot="1" x14ac:dyDescent="0.3">
      <c r="A69" s="47">
        <v>57</v>
      </c>
      <c r="B69" s="9" t="s">
        <v>94</v>
      </c>
      <c r="C69" s="15" t="s">
        <v>95</v>
      </c>
      <c r="D69" s="16" t="s">
        <v>518</v>
      </c>
      <c r="E69" s="16" t="s">
        <v>575</v>
      </c>
      <c r="F69" s="62">
        <v>1.6</v>
      </c>
      <c r="G69" s="62">
        <v>1.82</v>
      </c>
      <c r="H69" s="62">
        <v>3.19</v>
      </c>
      <c r="I69" s="12">
        <f t="shared" si="50"/>
        <v>1360000</v>
      </c>
      <c r="J69" s="11">
        <f t="shared" si="51"/>
        <v>1328600</v>
      </c>
      <c r="K69" s="41">
        <f t="shared" si="52"/>
        <v>2475200</v>
      </c>
      <c r="L69" s="11">
        <f t="shared" si="75"/>
        <v>2948400</v>
      </c>
      <c r="M69" s="11">
        <f t="shared" si="76"/>
        <v>3458000</v>
      </c>
      <c r="N69" s="12">
        <f t="shared" si="77"/>
        <v>3190000</v>
      </c>
      <c r="O69" s="74">
        <f t="shared" si="78"/>
        <v>5878600</v>
      </c>
      <c r="P69" s="42">
        <f t="shared" si="25"/>
        <v>7025200</v>
      </c>
      <c r="Q69" s="12">
        <f t="shared" si="79"/>
        <v>7498400</v>
      </c>
      <c r="R69" s="74">
        <f t="shared" si="80"/>
        <v>8008000</v>
      </c>
      <c r="S69" s="78">
        <f t="shared" si="81"/>
        <v>6558600</v>
      </c>
      <c r="T69" s="67">
        <f t="shared" si="82"/>
        <v>8688000</v>
      </c>
      <c r="U69" s="66">
        <f t="shared" si="83"/>
        <v>8178400</v>
      </c>
      <c r="V69" s="78">
        <f t="shared" si="84"/>
        <v>8688000</v>
      </c>
      <c r="W69" s="13">
        <f t="shared" si="85"/>
        <v>2720000</v>
      </c>
      <c r="X69" s="13">
        <f t="shared" si="86"/>
        <v>680000</v>
      </c>
      <c r="Y69" s="14">
        <f t="shared" si="87"/>
        <v>5198600</v>
      </c>
      <c r="Z69" s="13">
        <f t="shared" si="88"/>
        <v>6818400</v>
      </c>
      <c r="AA69" s="14">
        <f t="shared" si="89"/>
        <v>5878600</v>
      </c>
      <c r="AB69" s="14">
        <f t="shared" si="90"/>
        <v>7498400</v>
      </c>
      <c r="AC69" s="13">
        <f t="shared" si="91"/>
        <v>537720</v>
      </c>
      <c r="AD69" s="67">
        <f t="shared" si="26"/>
        <v>767040</v>
      </c>
      <c r="AE69" s="13">
        <f t="shared" si="92"/>
        <v>861680</v>
      </c>
      <c r="AF69" s="13">
        <f t="shared" si="93"/>
        <v>963600</v>
      </c>
      <c r="AG69" s="13">
        <f t="shared" si="94"/>
        <v>408000</v>
      </c>
      <c r="AH69" s="24">
        <f t="shared" si="95"/>
        <v>2720000</v>
      </c>
      <c r="AI69" s="27">
        <f t="shared" si="96"/>
        <v>680000</v>
      </c>
    </row>
    <row r="70" spans="1:35" ht="46.5" customHeight="1" thickTop="1" thickBot="1" x14ac:dyDescent="0.3">
      <c r="A70" s="47">
        <v>58</v>
      </c>
      <c r="B70" s="9" t="s">
        <v>96</v>
      </c>
      <c r="C70" s="15" t="s">
        <v>97</v>
      </c>
      <c r="D70" s="16" t="s">
        <v>518</v>
      </c>
      <c r="E70" s="16" t="s">
        <v>575</v>
      </c>
      <c r="F70" s="62">
        <v>1.5</v>
      </c>
      <c r="G70" s="62">
        <v>2.3199999999999998</v>
      </c>
      <c r="H70" s="62">
        <v>3.19</v>
      </c>
      <c r="I70" s="12">
        <f t="shared" si="50"/>
        <v>1275000</v>
      </c>
      <c r="J70" s="11">
        <f t="shared" si="51"/>
        <v>1693599.9999999998</v>
      </c>
      <c r="K70" s="41">
        <f t="shared" si="52"/>
        <v>3155200</v>
      </c>
      <c r="L70" s="11">
        <f t="shared" si="75"/>
        <v>3758399.9999999995</v>
      </c>
      <c r="M70" s="11">
        <f t="shared" si="76"/>
        <v>4408000</v>
      </c>
      <c r="N70" s="12">
        <f t="shared" si="77"/>
        <v>3190000</v>
      </c>
      <c r="O70" s="74">
        <f t="shared" si="78"/>
        <v>6158600</v>
      </c>
      <c r="P70" s="42">
        <f t="shared" si="25"/>
        <v>7620200</v>
      </c>
      <c r="Q70" s="12">
        <f t="shared" si="79"/>
        <v>8223400</v>
      </c>
      <c r="R70" s="74">
        <f t="shared" si="80"/>
        <v>8873000</v>
      </c>
      <c r="S70" s="78">
        <f t="shared" si="81"/>
        <v>6796100</v>
      </c>
      <c r="T70" s="67">
        <f t="shared" si="82"/>
        <v>9510500</v>
      </c>
      <c r="U70" s="66">
        <f t="shared" si="83"/>
        <v>8860900</v>
      </c>
      <c r="V70" s="78">
        <f t="shared" si="84"/>
        <v>9510500</v>
      </c>
      <c r="W70" s="13">
        <f t="shared" si="85"/>
        <v>2550000</v>
      </c>
      <c r="X70" s="13">
        <f t="shared" si="86"/>
        <v>637500</v>
      </c>
      <c r="Y70" s="14">
        <f t="shared" si="87"/>
        <v>5521100</v>
      </c>
      <c r="Z70" s="13">
        <f t="shared" si="88"/>
        <v>7585900</v>
      </c>
      <c r="AA70" s="14">
        <f t="shared" si="89"/>
        <v>6158600</v>
      </c>
      <c r="AB70" s="14">
        <f t="shared" si="90"/>
        <v>8223400</v>
      </c>
      <c r="AC70" s="13">
        <f t="shared" si="91"/>
        <v>593720</v>
      </c>
      <c r="AD70" s="67">
        <f t="shared" si="26"/>
        <v>886040</v>
      </c>
      <c r="AE70" s="13">
        <f t="shared" si="92"/>
        <v>1006680</v>
      </c>
      <c r="AF70" s="13">
        <f t="shared" si="93"/>
        <v>1136600</v>
      </c>
      <c r="AG70" s="13">
        <f t="shared" si="94"/>
        <v>382500</v>
      </c>
      <c r="AH70" s="24">
        <f t="shared" si="95"/>
        <v>2550000</v>
      </c>
      <c r="AI70" s="27">
        <f t="shared" si="96"/>
        <v>637500</v>
      </c>
    </row>
    <row r="71" spans="1:35" ht="21.75" thickTop="1" thickBot="1" x14ac:dyDescent="0.3">
      <c r="A71" s="47">
        <v>59</v>
      </c>
      <c r="B71" s="9" t="s">
        <v>98</v>
      </c>
      <c r="C71" s="15" t="s">
        <v>623</v>
      </c>
      <c r="D71" s="16" t="s">
        <v>518</v>
      </c>
      <c r="E71" s="16" t="s">
        <v>570</v>
      </c>
      <c r="F71" s="62">
        <v>4</v>
      </c>
      <c r="G71" s="62">
        <v>3.15</v>
      </c>
      <c r="H71" s="62">
        <v>8.9499999999999993</v>
      </c>
      <c r="I71" s="12">
        <f t="shared" si="50"/>
        <v>3400000</v>
      </c>
      <c r="J71" s="11">
        <f t="shared" si="51"/>
        <v>2299500</v>
      </c>
      <c r="K71" s="41">
        <f t="shared" si="52"/>
        <v>4284000</v>
      </c>
      <c r="L71" s="11">
        <f t="shared" si="75"/>
        <v>5103000</v>
      </c>
      <c r="M71" s="11">
        <f t="shared" si="76"/>
        <v>5985000</v>
      </c>
      <c r="N71" s="12">
        <f t="shared" si="77"/>
        <v>8950000</v>
      </c>
      <c r="O71" s="74">
        <f t="shared" si="78"/>
        <v>14649500</v>
      </c>
      <c r="P71" s="42">
        <f t="shared" si="25"/>
        <v>16634000</v>
      </c>
      <c r="Q71" s="12">
        <f t="shared" si="79"/>
        <v>17453000</v>
      </c>
      <c r="R71" s="74">
        <f t="shared" si="80"/>
        <v>18335000</v>
      </c>
      <c r="S71" s="78">
        <f t="shared" si="81"/>
        <v>16349500</v>
      </c>
      <c r="T71" s="67">
        <f t="shared" si="82"/>
        <v>20035000</v>
      </c>
      <c r="U71" s="66">
        <f t="shared" si="83"/>
        <v>19153000</v>
      </c>
      <c r="V71" s="78">
        <f t="shared" si="84"/>
        <v>20035000</v>
      </c>
      <c r="W71" s="13">
        <f t="shared" si="85"/>
        <v>6800000</v>
      </c>
      <c r="X71" s="13">
        <f t="shared" si="86"/>
        <v>1700000</v>
      </c>
      <c r="Y71" s="14">
        <f t="shared" si="87"/>
        <v>12949500</v>
      </c>
      <c r="Z71" s="13">
        <f t="shared" si="88"/>
        <v>15753000</v>
      </c>
      <c r="AA71" s="14">
        <f t="shared" si="89"/>
        <v>14649500</v>
      </c>
      <c r="AB71" s="14">
        <f t="shared" si="90"/>
        <v>17453000</v>
      </c>
      <c r="AC71" s="13">
        <f t="shared" si="91"/>
        <v>1139900</v>
      </c>
      <c r="AD71" s="67">
        <f t="shared" si="26"/>
        <v>1536800</v>
      </c>
      <c r="AE71" s="13">
        <f t="shared" si="92"/>
        <v>1700600</v>
      </c>
      <c r="AF71" s="13">
        <f t="shared" si="93"/>
        <v>1877000</v>
      </c>
      <c r="AG71" s="13">
        <f t="shared" si="94"/>
        <v>1020000</v>
      </c>
      <c r="AH71" s="24">
        <f t="shared" si="95"/>
        <v>6800000</v>
      </c>
      <c r="AI71" s="27">
        <f t="shared" si="96"/>
        <v>1700000</v>
      </c>
    </row>
    <row r="72" spans="1:35" ht="40.5" thickTop="1" thickBot="1" x14ac:dyDescent="0.3">
      <c r="A72" s="47">
        <v>60</v>
      </c>
      <c r="B72" s="9" t="s">
        <v>99</v>
      </c>
      <c r="C72" s="15" t="s">
        <v>624</v>
      </c>
      <c r="D72" s="16" t="s">
        <v>518</v>
      </c>
      <c r="E72" s="16" t="s">
        <v>570</v>
      </c>
      <c r="F72" s="62">
        <v>6</v>
      </c>
      <c r="G72" s="62">
        <v>3.64</v>
      </c>
      <c r="H72" s="62">
        <v>8.9499999999999993</v>
      </c>
      <c r="I72" s="12">
        <f t="shared" si="50"/>
        <v>5100000</v>
      </c>
      <c r="J72" s="11">
        <f t="shared" si="51"/>
        <v>2657200</v>
      </c>
      <c r="K72" s="41">
        <f t="shared" si="52"/>
        <v>4950400</v>
      </c>
      <c r="L72" s="11">
        <f t="shared" si="75"/>
        <v>5896800</v>
      </c>
      <c r="M72" s="11">
        <f t="shared" si="76"/>
        <v>6916000</v>
      </c>
      <c r="N72" s="12">
        <f t="shared" si="77"/>
        <v>8950000</v>
      </c>
      <c r="O72" s="74">
        <f t="shared" si="78"/>
        <v>16707200</v>
      </c>
      <c r="P72" s="42">
        <f t="shared" si="25"/>
        <v>19000400</v>
      </c>
      <c r="Q72" s="12">
        <f t="shared" si="79"/>
        <v>19946800</v>
      </c>
      <c r="R72" s="74">
        <f t="shared" si="80"/>
        <v>20966000</v>
      </c>
      <c r="S72" s="78">
        <f t="shared" si="81"/>
        <v>19257200</v>
      </c>
      <c r="T72" s="67">
        <f t="shared" si="82"/>
        <v>23516000</v>
      </c>
      <c r="U72" s="66">
        <f t="shared" si="83"/>
        <v>22496800</v>
      </c>
      <c r="V72" s="78">
        <f t="shared" si="84"/>
        <v>23516000</v>
      </c>
      <c r="W72" s="13">
        <f t="shared" si="85"/>
        <v>10200000</v>
      </c>
      <c r="X72" s="13">
        <f t="shared" si="86"/>
        <v>2550000</v>
      </c>
      <c r="Y72" s="14">
        <f t="shared" si="87"/>
        <v>14157200</v>
      </c>
      <c r="Z72" s="13">
        <f t="shared" si="88"/>
        <v>17396800</v>
      </c>
      <c r="AA72" s="14">
        <f t="shared" si="89"/>
        <v>16707200</v>
      </c>
      <c r="AB72" s="14">
        <f t="shared" si="90"/>
        <v>19946800</v>
      </c>
      <c r="AC72" s="13">
        <f t="shared" si="91"/>
        <v>1551440</v>
      </c>
      <c r="AD72" s="67">
        <f t="shared" si="26"/>
        <v>2010080</v>
      </c>
      <c r="AE72" s="13">
        <f t="shared" si="92"/>
        <v>2199360</v>
      </c>
      <c r="AF72" s="13">
        <f t="shared" si="93"/>
        <v>2403200</v>
      </c>
      <c r="AG72" s="13">
        <f t="shared" si="94"/>
        <v>1530000</v>
      </c>
      <c r="AH72" s="24">
        <f t="shared" si="95"/>
        <v>10200000</v>
      </c>
      <c r="AI72" s="27">
        <f t="shared" si="96"/>
        <v>2550000</v>
      </c>
    </row>
    <row r="73" spans="1:35" ht="39.75" customHeight="1" thickTop="1" thickBot="1" x14ac:dyDescent="0.3">
      <c r="A73" s="47">
        <v>61</v>
      </c>
      <c r="B73" s="9" t="s">
        <v>100</v>
      </c>
      <c r="C73" s="15" t="s">
        <v>625</v>
      </c>
      <c r="D73" s="16" t="s">
        <v>518</v>
      </c>
      <c r="E73" s="16" t="s">
        <v>585</v>
      </c>
      <c r="F73" s="62">
        <v>4</v>
      </c>
      <c r="G73" s="62">
        <v>5.47</v>
      </c>
      <c r="H73" s="62">
        <v>6.56</v>
      </c>
      <c r="I73" s="12">
        <f t="shared" si="50"/>
        <v>3400000</v>
      </c>
      <c r="J73" s="11">
        <f t="shared" si="51"/>
        <v>3993100</v>
      </c>
      <c r="K73" s="41">
        <f t="shared" si="52"/>
        <v>7439200</v>
      </c>
      <c r="L73" s="11">
        <f t="shared" si="75"/>
        <v>8861400</v>
      </c>
      <c r="M73" s="11">
        <f t="shared" si="76"/>
        <v>10393000</v>
      </c>
      <c r="N73" s="12">
        <f t="shared" si="77"/>
        <v>6560000</v>
      </c>
      <c r="O73" s="74">
        <f t="shared" si="78"/>
        <v>13953100</v>
      </c>
      <c r="P73" s="42">
        <f t="shared" si="25"/>
        <v>17399200</v>
      </c>
      <c r="Q73" s="12">
        <f t="shared" si="79"/>
        <v>18821400</v>
      </c>
      <c r="R73" s="74">
        <f t="shared" si="80"/>
        <v>20353000</v>
      </c>
      <c r="S73" s="78">
        <f t="shared" si="81"/>
        <v>15653100</v>
      </c>
      <c r="T73" s="67">
        <f t="shared" si="82"/>
        <v>22053000</v>
      </c>
      <c r="U73" s="66">
        <f t="shared" si="83"/>
        <v>20521400</v>
      </c>
      <c r="V73" s="78">
        <f t="shared" si="84"/>
        <v>22053000</v>
      </c>
      <c r="W73" s="13">
        <f t="shared" si="85"/>
        <v>6800000</v>
      </c>
      <c r="X73" s="13">
        <f t="shared" si="86"/>
        <v>1700000</v>
      </c>
      <c r="Y73" s="14">
        <f t="shared" si="87"/>
        <v>12253100</v>
      </c>
      <c r="Z73" s="13">
        <f t="shared" si="88"/>
        <v>17121400</v>
      </c>
      <c r="AA73" s="14">
        <f t="shared" si="89"/>
        <v>13953100</v>
      </c>
      <c r="AB73" s="14">
        <f t="shared" si="90"/>
        <v>18821400</v>
      </c>
      <c r="AC73" s="13">
        <f t="shared" si="91"/>
        <v>1478620</v>
      </c>
      <c r="AD73" s="67">
        <f t="shared" si="26"/>
        <v>2167840</v>
      </c>
      <c r="AE73" s="13">
        <f t="shared" si="92"/>
        <v>2452280</v>
      </c>
      <c r="AF73" s="13">
        <f t="shared" si="93"/>
        <v>2758600</v>
      </c>
      <c r="AG73" s="13">
        <f t="shared" si="94"/>
        <v>1020000</v>
      </c>
      <c r="AH73" s="24">
        <f t="shared" si="95"/>
        <v>6800000</v>
      </c>
      <c r="AI73" s="27">
        <f t="shared" si="96"/>
        <v>1700000</v>
      </c>
    </row>
    <row r="74" spans="1:35" ht="35.25" customHeight="1" thickTop="1" thickBot="1" x14ac:dyDescent="0.3">
      <c r="A74" s="47">
        <v>62</v>
      </c>
      <c r="B74" s="9" t="s">
        <v>101</v>
      </c>
      <c r="C74" s="15" t="s">
        <v>445</v>
      </c>
      <c r="D74" s="16" t="s">
        <v>518</v>
      </c>
      <c r="E74" s="16" t="s">
        <v>658</v>
      </c>
      <c r="F74" s="62">
        <v>1</v>
      </c>
      <c r="G74" s="62">
        <v>2.16</v>
      </c>
      <c r="H74" s="62">
        <v>2.2400000000000002</v>
      </c>
      <c r="I74" s="12">
        <f t="shared" si="50"/>
        <v>850000</v>
      </c>
      <c r="J74" s="11">
        <f t="shared" si="51"/>
        <v>1576800</v>
      </c>
      <c r="K74" s="41">
        <f t="shared" si="52"/>
        <v>2937600</v>
      </c>
      <c r="L74" s="11">
        <f t="shared" si="75"/>
        <v>3499200</v>
      </c>
      <c r="M74" s="11">
        <f t="shared" si="76"/>
        <v>4104000.0000000005</v>
      </c>
      <c r="N74" s="12">
        <f t="shared" si="77"/>
        <v>2240000</v>
      </c>
      <c r="O74" s="74">
        <f t="shared" si="78"/>
        <v>4666800</v>
      </c>
      <c r="P74" s="42">
        <f t="shared" si="25"/>
        <v>6027600</v>
      </c>
      <c r="Q74" s="12">
        <f t="shared" si="79"/>
        <v>6589200</v>
      </c>
      <c r="R74" s="74">
        <f t="shared" si="80"/>
        <v>7194000</v>
      </c>
      <c r="S74" s="78">
        <f t="shared" si="81"/>
        <v>5091800</v>
      </c>
      <c r="T74" s="67">
        <f t="shared" si="82"/>
        <v>7619000</v>
      </c>
      <c r="U74" s="66">
        <f t="shared" si="83"/>
        <v>7014200</v>
      </c>
      <c r="V74" s="78">
        <f t="shared" si="84"/>
        <v>7619000</v>
      </c>
      <c r="W74" s="13">
        <f t="shared" si="85"/>
        <v>1700000</v>
      </c>
      <c r="X74" s="13">
        <f t="shared" si="86"/>
        <v>425000</v>
      </c>
      <c r="Y74" s="14">
        <f t="shared" si="87"/>
        <v>4241800</v>
      </c>
      <c r="Z74" s="13">
        <f t="shared" si="88"/>
        <v>6164200</v>
      </c>
      <c r="AA74" s="14">
        <f t="shared" si="89"/>
        <v>4666800</v>
      </c>
      <c r="AB74" s="14">
        <f t="shared" si="90"/>
        <v>6589200</v>
      </c>
      <c r="AC74" s="13">
        <f t="shared" si="91"/>
        <v>485360</v>
      </c>
      <c r="AD74" s="67">
        <f t="shared" si="26"/>
        <v>757520</v>
      </c>
      <c r="AE74" s="13">
        <f t="shared" si="92"/>
        <v>869840</v>
      </c>
      <c r="AF74" s="13">
        <f t="shared" si="93"/>
        <v>990800.00000000012</v>
      </c>
      <c r="AG74" s="13">
        <f t="shared" si="94"/>
        <v>255000</v>
      </c>
      <c r="AH74" s="24">
        <f t="shared" si="95"/>
        <v>1700000</v>
      </c>
      <c r="AI74" s="27">
        <f t="shared" si="96"/>
        <v>425000</v>
      </c>
    </row>
    <row r="75" spans="1:35" ht="41.25" customHeight="1" thickTop="1" thickBot="1" x14ac:dyDescent="0.3">
      <c r="A75" s="47">
        <v>63</v>
      </c>
      <c r="B75" s="9" t="s">
        <v>102</v>
      </c>
      <c r="C75" s="15" t="s">
        <v>103</v>
      </c>
      <c r="D75" s="16" t="s">
        <v>518</v>
      </c>
      <c r="E75" s="16" t="s">
        <v>575</v>
      </c>
      <c r="F75" s="62">
        <v>8</v>
      </c>
      <c r="G75" s="62">
        <v>4.4800000000000004</v>
      </c>
      <c r="H75" s="62">
        <v>6.56</v>
      </c>
      <c r="I75" s="12">
        <f t="shared" si="50"/>
        <v>6800000</v>
      </c>
      <c r="J75" s="11">
        <f t="shared" si="51"/>
        <v>3270400.0000000005</v>
      </c>
      <c r="K75" s="41">
        <f t="shared" si="52"/>
        <v>6092800.0000000009</v>
      </c>
      <c r="L75" s="11">
        <f t="shared" si="75"/>
        <v>7257600.0000000009</v>
      </c>
      <c r="M75" s="11">
        <f t="shared" si="76"/>
        <v>8512000</v>
      </c>
      <c r="N75" s="12">
        <f t="shared" si="77"/>
        <v>6560000</v>
      </c>
      <c r="O75" s="74">
        <f t="shared" si="78"/>
        <v>16630400</v>
      </c>
      <c r="P75" s="42">
        <f t="shared" si="25"/>
        <v>19452800</v>
      </c>
      <c r="Q75" s="12">
        <f t="shared" si="79"/>
        <v>20617600</v>
      </c>
      <c r="R75" s="74">
        <f t="shared" si="80"/>
        <v>21872000</v>
      </c>
      <c r="S75" s="78">
        <f t="shared" si="81"/>
        <v>20030400</v>
      </c>
      <c r="T75" s="67">
        <f t="shared" si="82"/>
        <v>25272000</v>
      </c>
      <c r="U75" s="66">
        <f t="shared" si="83"/>
        <v>24017600</v>
      </c>
      <c r="V75" s="78">
        <f t="shared" si="84"/>
        <v>25272000</v>
      </c>
      <c r="W75" s="13">
        <f t="shared" si="85"/>
        <v>13600000</v>
      </c>
      <c r="X75" s="13">
        <f t="shared" si="86"/>
        <v>3400000</v>
      </c>
      <c r="Y75" s="14">
        <f t="shared" si="87"/>
        <v>13230400</v>
      </c>
      <c r="Z75" s="13">
        <f t="shared" si="88"/>
        <v>17217600</v>
      </c>
      <c r="AA75" s="14">
        <f t="shared" si="89"/>
        <v>16630400</v>
      </c>
      <c r="AB75" s="14">
        <f t="shared" si="90"/>
        <v>20617600</v>
      </c>
      <c r="AC75" s="13">
        <f t="shared" si="91"/>
        <v>2014080</v>
      </c>
      <c r="AD75" s="67">
        <f t="shared" si="26"/>
        <v>2578560</v>
      </c>
      <c r="AE75" s="13">
        <f t="shared" si="92"/>
        <v>2811520</v>
      </c>
      <c r="AF75" s="13">
        <f t="shared" si="93"/>
        <v>3062400</v>
      </c>
      <c r="AG75" s="13">
        <f t="shared" si="94"/>
        <v>2040000</v>
      </c>
      <c r="AH75" s="24">
        <f t="shared" si="95"/>
        <v>13600000</v>
      </c>
      <c r="AI75" s="27">
        <f t="shared" si="96"/>
        <v>3400000</v>
      </c>
    </row>
    <row r="76" spans="1:35" ht="60" thickTop="1" thickBot="1" x14ac:dyDescent="0.3">
      <c r="A76" s="47">
        <v>64</v>
      </c>
      <c r="B76" s="9" t="s">
        <v>600</v>
      </c>
      <c r="C76" s="10" t="s">
        <v>626</v>
      </c>
      <c r="D76" s="16" t="s">
        <v>527</v>
      </c>
      <c r="E76" s="16" t="s">
        <v>616</v>
      </c>
      <c r="F76" s="62">
        <v>5</v>
      </c>
      <c r="G76" s="62">
        <v>4.63</v>
      </c>
      <c r="H76" s="62">
        <v>19.75</v>
      </c>
      <c r="I76" s="12">
        <f t="shared" si="50"/>
        <v>4250000</v>
      </c>
      <c r="J76" s="11">
        <f t="shared" si="51"/>
        <v>3379900</v>
      </c>
      <c r="K76" s="41">
        <f t="shared" si="52"/>
        <v>6296800</v>
      </c>
      <c r="L76" s="11">
        <f t="shared" si="75"/>
        <v>7500600</v>
      </c>
      <c r="M76" s="11">
        <f t="shared" si="76"/>
        <v>8797000</v>
      </c>
      <c r="N76" s="12">
        <f t="shared" si="77"/>
        <v>19750000</v>
      </c>
      <c r="O76" s="74">
        <f t="shared" si="78"/>
        <v>27379900</v>
      </c>
      <c r="P76" s="42">
        <f t="shared" ref="P76:P139" si="97">I76+K76+N76</f>
        <v>30296800</v>
      </c>
      <c r="Q76" s="12">
        <f t="shared" si="79"/>
        <v>31500600</v>
      </c>
      <c r="R76" s="74">
        <f t="shared" si="80"/>
        <v>32797000</v>
      </c>
      <c r="S76" s="78">
        <f t="shared" si="81"/>
        <v>29504900</v>
      </c>
      <c r="T76" s="67">
        <f t="shared" si="82"/>
        <v>34922000</v>
      </c>
      <c r="U76" s="66">
        <f t="shared" si="83"/>
        <v>33625600</v>
      </c>
      <c r="V76" s="78">
        <f t="shared" si="84"/>
        <v>34922000</v>
      </c>
      <c r="W76" s="13">
        <f t="shared" si="85"/>
        <v>8500000</v>
      </c>
      <c r="X76" s="13">
        <f t="shared" si="86"/>
        <v>2125000</v>
      </c>
      <c r="Y76" s="14">
        <f t="shared" si="87"/>
        <v>25254900</v>
      </c>
      <c r="Z76" s="13">
        <f t="shared" si="88"/>
        <v>29375600</v>
      </c>
      <c r="AA76" s="14">
        <f t="shared" si="89"/>
        <v>27379900</v>
      </c>
      <c r="AB76" s="14">
        <f t="shared" si="90"/>
        <v>31500600</v>
      </c>
      <c r="AC76" s="13">
        <f t="shared" si="91"/>
        <v>1525980</v>
      </c>
      <c r="AD76" s="67">
        <f t="shared" ref="AD76:AD139" si="98">(I76*0.2)+(K76*0.2)</f>
        <v>2109360</v>
      </c>
      <c r="AE76" s="13">
        <f t="shared" si="92"/>
        <v>2350120</v>
      </c>
      <c r="AF76" s="13">
        <f t="shared" si="93"/>
        <v>2609400</v>
      </c>
      <c r="AG76" s="13">
        <f t="shared" si="94"/>
        <v>1275000</v>
      </c>
      <c r="AH76" s="24">
        <f t="shared" si="95"/>
        <v>8500000</v>
      </c>
      <c r="AI76" s="27">
        <f t="shared" si="96"/>
        <v>2125000</v>
      </c>
    </row>
    <row r="77" spans="1:35" ht="60" thickTop="1" thickBot="1" x14ac:dyDescent="0.3">
      <c r="A77" s="47">
        <v>65</v>
      </c>
      <c r="B77" s="9" t="s">
        <v>599</v>
      </c>
      <c r="C77" s="10" t="s">
        <v>627</v>
      </c>
      <c r="D77" s="16" t="s">
        <v>527</v>
      </c>
      <c r="E77" s="16" t="s">
        <v>616</v>
      </c>
      <c r="F77" s="62">
        <v>3.5</v>
      </c>
      <c r="G77" s="62">
        <v>4.63</v>
      </c>
      <c r="H77" s="62">
        <v>0</v>
      </c>
      <c r="I77" s="12">
        <f t="shared" si="50"/>
        <v>2975000</v>
      </c>
      <c r="J77" s="11">
        <f t="shared" si="51"/>
        <v>3379900</v>
      </c>
      <c r="K77" s="41">
        <f t="shared" si="52"/>
        <v>6296800</v>
      </c>
      <c r="L77" s="11">
        <f t="shared" si="75"/>
        <v>7500600</v>
      </c>
      <c r="M77" s="11">
        <f t="shared" si="76"/>
        <v>8797000</v>
      </c>
      <c r="N77" s="12">
        <f t="shared" si="77"/>
        <v>0</v>
      </c>
      <c r="O77" s="74">
        <f t="shared" si="78"/>
        <v>6354900</v>
      </c>
      <c r="P77" s="42">
        <f t="shared" si="97"/>
        <v>9271800</v>
      </c>
      <c r="Q77" s="12">
        <f t="shared" si="79"/>
        <v>10475600</v>
      </c>
      <c r="R77" s="74">
        <f t="shared" si="80"/>
        <v>11772000</v>
      </c>
      <c r="S77" s="78">
        <f t="shared" si="81"/>
        <v>7842400</v>
      </c>
      <c r="T77" s="67">
        <f t="shared" si="82"/>
        <v>13259500</v>
      </c>
      <c r="U77" s="66">
        <f t="shared" si="83"/>
        <v>11963100</v>
      </c>
      <c r="V77" s="78">
        <f t="shared" si="84"/>
        <v>13259500</v>
      </c>
      <c r="W77" s="13">
        <f t="shared" si="85"/>
        <v>5950000</v>
      </c>
      <c r="X77" s="13">
        <f t="shared" si="86"/>
        <v>1487500</v>
      </c>
      <c r="Y77" s="14">
        <f t="shared" si="87"/>
        <v>4867400</v>
      </c>
      <c r="Z77" s="13">
        <f t="shared" si="88"/>
        <v>8988100</v>
      </c>
      <c r="AA77" s="14">
        <f t="shared" si="89"/>
        <v>6354900</v>
      </c>
      <c r="AB77" s="14">
        <f t="shared" si="90"/>
        <v>10475600</v>
      </c>
      <c r="AC77" s="13">
        <f t="shared" si="91"/>
        <v>1270980</v>
      </c>
      <c r="AD77" s="67">
        <f t="shared" si="98"/>
        <v>1854360</v>
      </c>
      <c r="AE77" s="13">
        <f t="shared" si="92"/>
        <v>2095120</v>
      </c>
      <c r="AF77" s="13">
        <f t="shared" si="93"/>
        <v>2354400</v>
      </c>
      <c r="AG77" s="13">
        <f t="shared" si="94"/>
        <v>892500</v>
      </c>
      <c r="AH77" s="24">
        <f t="shared" si="95"/>
        <v>5950000</v>
      </c>
      <c r="AI77" s="27">
        <f t="shared" si="96"/>
        <v>1487500</v>
      </c>
    </row>
    <row r="78" spans="1:35" ht="42.75" customHeight="1" thickTop="1" thickBot="1" x14ac:dyDescent="0.3">
      <c r="A78" s="47">
        <v>66</v>
      </c>
      <c r="B78" s="9" t="s">
        <v>104</v>
      </c>
      <c r="C78" s="15" t="s">
        <v>105</v>
      </c>
      <c r="D78" s="16" t="s">
        <v>518</v>
      </c>
      <c r="E78" s="16" t="s">
        <v>657</v>
      </c>
      <c r="F78" s="62">
        <v>4</v>
      </c>
      <c r="G78" s="62">
        <v>3.64</v>
      </c>
      <c r="H78" s="62">
        <v>2.2400000000000002</v>
      </c>
      <c r="I78" s="12">
        <f t="shared" si="50"/>
        <v>3400000</v>
      </c>
      <c r="J78" s="11">
        <f t="shared" si="51"/>
        <v>2657200</v>
      </c>
      <c r="K78" s="41">
        <f t="shared" si="52"/>
        <v>4950400</v>
      </c>
      <c r="L78" s="11">
        <f t="shared" si="75"/>
        <v>5896800</v>
      </c>
      <c r="M78" s="11">
        <f t="shared" si="76"/>
        <v>6916000</v>
      </c>
      <c r="N78" s="12">
        <f t="shared" si="77"/>
        <v>2240000</v>
      </c>
      <c r="O78" s="74">
        <f t="shared" si="78"/>
        <v>8297200</v>
      </c>
      <c r="P78" s="42">
        <f t="shared" si="97"/>
        <v>10590400</v>
      </c>
      <c r="Q78" s="12">
        <f t="shared" si="79"/>
        <v>11536800</v>
      </c>
      <c r="R78" s="74">
        <f t="shared" si="80"/>
        <v>12556000</v>
      </c>
      <c r="S78" s="78">
        <f t="shared" si="81"/>
        <v>9997200</v>
      </c>
      <c r="T78" s="67">
        <f t="shared" si="82"/>
        <v>14256000</v>
      </c>
      <c r="U78" s="66">
        <f t="shared" si="83"/>
        <v>13236800</v>
      </c>
      <c r="V78" s="78">
        <f t="shared" si="84"/>
        <v>14256000</v>
      </c>
      <c r="W78" s="13">
        <f t="shared" si="85"/>
        <v>6800000</v>
      </c>
      <c r="X78" s="13">
        <f t="shared" si="86"/>
        <v>1700000</v>
      </c>
      <c r="Y78" s="14">
        <f t="shared" si="87"/>
        <v>6597200</v>
      </c>
      <c r="Z78" s="13">
        <f t="shared" si="88"/>
        <v>9836800</v>
      </c>
      <c r="AA78" s="14">
        <f t="shared" si="89"/>
        <v>8297200</v>
      </c>
      <c r="AB78" s="14">
        <f t="shared" si="90"/>
        <v>11536800</v>
      </c>
      <c r="AC78" s="13">
        <f t="shared" si="91"/>
        <v>1211440</v>
      </c>
      <c r="AD78" s="67">
        <f t="shared" si="98"/>
        <v>1670080</v>
      </c>
      <c r="AE78" s="13">
        <f t="shared" si="92"/>
        <v>1859360</v>
      </c>
      <c r="AF78" s="13">
        <f t="shared" si="93"/>
        <v>2063200</v>
      </c>
      <c r="AG78" s="13">
        <f t="shared" si="94"/>
        <v>1020000</v>
      </c>
      <c r="AH78" s="24">
        <f t="shared" si="95"/>
        <v>6800000</v>
      </c>
      <c r="AI78" s="27">
        <f t="shared" si="96"/>
        <v>1700000</v>
      </c>
    </row>
    <row r="79" spans="1:35" ht="45" customHeight="1" thickTop="1" thickBot="1" x14ac:dyDescent="0.3">
      <c r="A79" s="47">
        <v>67</v>
      </c>
      <c r="B79" s="9" t="s">
        <v>106</v>
      </c>
      <c r="C79" s="15" t="s">
        <v>107</v>
      </c>
      <c r="D79" s="16" t="s">
        <v>518</v>
      </c>
      <c r="E79" s="16" t="s">
        <v>585</v>
      </c>
      <c r="F79" s="62">
        <v>6</v>
      </c>
      <c r="G79" s="62">
        <v>4.63</v>
      </c>
      <c r="H79" s="62">
        <v>19.75</v>
      </c>
      <c r="I79" s="12">
        <f t="shared" si="50"/>
        <v>5100000</v>
      </c>
      <c r="J79" s="11">
        <f t="shared" si="51"/>
        <v>3379900</v>
      </c>
      <c r="K79" s="41">
        <f t="shared" si="52"/>
        <v>6296800</v>
      </c>
      <c r="L79" s="11">
        <f t="shared" si="75"/>
        <v>7500600</v>
      </c>
      <c r="M79" s="11">
        <f t="shared" si="76"/>
        <v>8797000</v>
      </c>
      <c r="N79" s="12">
        <f t="shared" si="77"/>
        <v>19750000</v>
      </c>
      <c r="O79" s="74">
        <f t="shared" si="78"/>
        <v>28229900</v>
      </c>
      <c r="P79" s="42">
        <f t="shared" si="97"/>
        <v>31146800</v>
      </c>
      <c r="Q79" s="12">
        <f t="shared" si="79"/>
        <v>32350600</v>
      </c>
      <c r="R79" s="74">
        <f t="shared" si="80"/>
        <v>33647000</v>
      </c>
      <c r="S79" s="78">
        <f t="shared" si="81"/>
        <v>30779900</v>
      </c>
      <c r="T79" s="67">
        <f t="shared" si="82"/>
        <v>36197000</v>
      </c>
      <c r="U79" s="66">
        <f t="shared" si="83"/>
        <v>34900600</v>
      </c>
      <c r="V79" s="78">
        <f t="shared" si="84"/>
        <v>36197000</v>
      </c>
      <c r="W79" s="13">
        <f t="shared" si="85"/>
        <v>10200000</v>
      </c>
      <c r="X79" s="13">
        <f t="shared" si="86"/>
        <v>2550000</v>
      </c>
      <c r="Y79" s="14">
        <f t="shared" si="87"/>
        <v>25679900</v>
      </c>
      <c r="Z79" s="13">
        <f t="shared" si="88"/>
        <v>29800600</v>
      </c>
      <c r="AA79" s="14">
        <f t="shared" si="89"/>
        <v>28229900</v>
      </c>
      <c r="AB79" s="14">
        <f t="shared" si="90"/>
        <v>32350600</v>
      </c>
      <c r="AC79" s="13">
        <f t="shared" si="91"/>
        <v>1695980</v>
      </c>
      <c r="AD79" s="67">
        <f t="shared" si="98"/>
        <v>2279360</v>
      </c>
      <c r="AE79" s="13">
        <f t="shared" si="92"/>
        <v>2520120</v>
      </c>
      <c r="AF79" s="13">
        <f t="shared" si="93"/>
        <v>2779400</v>
      </c>
      <c r="AG79" s="13">
        <f t="shared" si="94"/>
        <v>1530000</v>
      </c>
      <c r="AH79" s="24">
        <f t="shared" si="95"/>
        <v>10200000</v>
      </c>
      <c r="AI79" s="27">
        <f t="shared" si="96"/>
        <v>2550000</v>
      </c>
    </row>
    <row r="80" spans="1:35" ht="48" customHeight="1" thickTop="1" thickBot="1" x14ac:dyDescent="0.3">
      <c r="A80" s="47">
        <v>68</v>
      </c>
      <c r="B80" s="9" t="s">
        <v>108</v>
      </c>
      <c r="C80" s="15" t="s">
        <v>109</v>
      </c>
      <c r="D80" s="16" t="s">
        <v>518</v>
      </c>
      <c r="E80" s="16" t="s">
        <v>658</v>
      </c>
      <c r="F80" s="62">
        <v>10</v>
      </c>
      <c r="G80" s="62">
        <v>6.3</v>
      </c>
      <c r="H80" s="62">
        <v>19.75</v>
      </c>
      <c r="I80" s="12">
        <f t="shared" si="50"/>
        <v>8500000</v>
      </c>
      <c r="J80" s="11">
        <f t="shared" si="51"/>
        <v>4599000</v>
      </c>
      <c r="K80" s="41">
        <f t="shared" si="52"/>
        <v>8568000</v>
      </c>
      <c r="L80" s="11">
        <f t="shared" si="75"/>
        <v>10206000</v>
      </c>
      <c r="M80" s="11">
        <f t="shared" si="76"/>
        <v>11970000</v>
      </c>
      <c r="N80" s="12">
        <f t="shared" si="77"/>
        <v>19750000</v>
      </c>
      <c r="O80" s="74">
        <f t="shared" si="78"/>
        <v>32849000</v>
      </c>
      <c r="P80" s="42">
        <f t="shared" si="97"/>
        <v>36818000</v>
      </c>
      <c r="Q80" s="12">
        <f t="shared" si="79"/>
        <v>38456000</v>
      </c>
      <c r="R80" s="74">
        <f t="shared" si="80"/>
        <v>40220000</v>
      </c>
      <c r="S80" s="78">
        <f t="shared" si="81"/>
        <v>37099000</v>
      </c>
      <c r="T80" s="67">
        <f t="shared" si="82"/>
        <v>44470000</v>
      </c>
      <c r="U80" s="66">
        <f t="shared" si="83"/>
        <v>42706000</v>
      </c>
      <c r="V80" s="78">
        <f t="shared" si="84"/>
        <v>44470000</v>
      </c>
      <c r="W80" s="13">
        <f t="shared" si="85"/>
        <v>17000000</v>
      </c>
      <c r="X80" s="13">
        <f t="shared" si="86"/>
        <v>4250000</v>
      </c>
      <c r="Y80" s="14">
        <f t="shared" si="87"/>
        <v>28599000</v>
      </c>
      <c r="Z80" s="13">
        <f t="shared" si="88"/>
        <v>34206000</v>
      </c>
      <c r="AA80" s="14">
        <f t="shared" si="89"/>
        <v>32849000</v>
      </c>
      <c r="AB80" s="14">
        <f t="shared" si="90"/>
        <v>38456000</v>
      </c>
      <c r="AC80" s="13">
        <f t="shared" si="91"/>
        <v>2619800</v>
      </c>
      <c r="AD80" s="67">
        <f t="shared" si="98"/>
        <v>3413600</v>
      </c>
      <c r="AE80" s="13">
        <f t="shared" si="92"/>
        <v>3741200</v>
      </c>
      <c r="AF80" s="13">
        <f t="shared" si="93"/>
        <v>4094000</v>
      </c>
      <c r="AG80" s="13">
        <f t="shared" si="94"/>
        <v>2550000</v>
      </c>
      <c r="AH80" s="24">
        <f t="shared" si="95"/>
        <v>17000000</v>
      </c>
      <c r="AI80" s="27">
        <f t="shared" si="96"/>
        <v>4250000</v>
      </c>
    </row>
    <row r="81" spans="1:35" ht="42.75" customHeight="1" thickTop="1" thickBot="1" x14ac:dyDescent="0.3">
      <c r="A81" s="47">
        <v>69</v>
      </c>
      <c r="B81" s="9" t="s">
        <v>110</v>
      </c>
      <c r="C81" s="15" t="s">
        <v>111</v>
      </c>
      <c r="D81" s="16" t="s">
        <v>518</v>
      </c>
      <c r="E81" s="16" t="s">
        <v>575</v>
      </c>
      <c r="F81" s="62">
        <v>14.4</v>
      </c>
      <c r="G81" s="62">
        <v>6.3</v>
      </c>
      <c r="H81" s="62">
        <v>19.75</v>
      </c>
      <c r="I81" s="12">
        <f t="shared" si="50"/>
        <v>12240000</v>
      </c>
      <c r="J81" s="11">
        <f t="shared" si="51"/>
        <v>4599000</v>
      </c>
      <c r="K81" s="41">
        <f t="shared" si="52"/>
        <v>8568000</v>
      </c>
      <c r="L81" s="11">
        <f t="shared" si="75"/>
        <v>10206000</v>
      </c>
      <c r="M81" s="11">
        <f t="shared" si="76"/>
        <v>11970000</v>
      </c>
      <c r="N81" s="12">
        <f t="shared" si="77"/>
        <v>19750000</v>
      </c>
      <c r="O81" s="74">
        <f t="shared" si="78"/>
        <v>36589000</v>
      </c>
      <c r="P81" s="42">
        <f t="shared" si="97"/>
        <v>40558000</v>
      </c>
      <c r="Q81" s="12">
        <f t="shared" si="79"/>
        <v>42196000</v>
      </c>
      <c r="R81" s="74">
        <f t="shared" si="80"/>
        <v>43960000</v>
      </c>
      <c r="S81" s="78">
        <f t="shared" si="81"/>
        <v>42709000</v>
      </c>
      <c r="T81" s="67">
        <f t="shared" si="82"/>
        <v>50080000</v>
      </c>
      <c r="U81" s="66">
        <f t="shared" si="83"/>
        <v>48316000</v>
      </c>
      <c r="V81" s="78">
        <f t="shared" si="84"/>
        <v>50080000</v>
      </c>
      <c r="W81" s="13">
        <f t="shared" si="85"/>
        <v>24480000</v>
      </c>
      <c r="X81" s="13">
        <f t="shared" si="86"/>
        <v>6120000</v>
      </c>
      <c r="Y81" s="14">
        <f t="shared" si="87"/>
        <v>30469000</v>
      </c>
      <c r="Z81" s="13">
        <f t="shared" si="88"/>
        <v>36076000</v>
      </c>
      <c r="AA81" s="14">
        <f t="shared" si="89"/>
        <v>36589000</v>
      </c>
      <c r="AB81" s="14">
        <f t="shared" si="90"/>
        <v>42196000</v>
      </c>
      <c r="AC81" s="13">
        <f t="shared" si="91"/>
        <v>3367800</v>
      </c>
      <c r="AD81" s="67">
        <f t="shared" si="98"/>
        <v>4161600</v>
      </c>
      <c r="AE81" s="13">
        <f t="shared" si="92"/>
        <v>4489200</v>
      </c>
      <c r="AF81" s="13">
        <f t="shared" si="93"/>
        <v>4842000</v>
      </c>
      <c r="AG81" s="13">
        <f t="shared" si="94"/>
        <v>3672000</v>
      </c>
      <c r="AH81" s="24">
        <f t="shared" si="95"/>
        <v>24480000</v>
      </c>
      <c r="AI81" s="27">
        <f t="shared" si="96"/>
        <v>6120000</v>
      </c>
    </row>
    <row r="82" spans="1:35" ht="37.5" customHeight="1" thickTop="1" thickBot="1" x14ac:dyDescent="0.3">
      <c r="A82" s="47">
        <v>70</v>
      </c>
      <c r="B82" s="9" t="s">
        <v>112</v>
      </c>
      <c r="C82" s="15" t="s">
        <v>113</v>
      </c>
      <c r="D82" s="16" t="s">
        <v>518</v>
      </c>
      <c r="E82" s="16" t="s">
        <v>575</v>
      </c>
      <c r="F82" s="62">
        <v>8.4</v>
      </c>
      <c r="G82" s="62">
        <v>4.0599999999999996</v>
      </c>
      <c r="H82" s="62">
        <v>6.56</v>
      </c>
      <c r="I82" s="12">
        <f t="shared" si="50"/>
        <v>7140000</v>
      </c>
      <c r="J82" s="11">
        <f t="shared" si="51"/>
        <v>2963799.9999999995</v>
      </c>
      <c r="K82" s="41">
        <f t="shared" si="52"/>
        <v>5521599.9999999991</v>
      </c>
      <c r="L82" s="11">
        <f t="shared" si="75"/>
        <v>6577199.9999999991</v>
      </c>
      <c r="M82" s="11">
        <f t="shared" si="76"/>
        <v>7713999.9999999991</v>
      </c>
      <c r="N82" s="12">
        <f t="shared" si="77"/>
        <v>6560000</v>
      </c>
      <c r="O82" s="74">
        <f t="shared" si="78"/>
        <v>16663800</v>
      </c>
      <c r="P82" s="42">
        <f t="shared" si="97"/>
        <v>19221600</v>
      </c>
      <c r="Q82" s="12">
        <f t="shared" si="79"/>
        <v>20277200</v>
      </c>
      <c r="R82" s="74">
        <f t="shared" si="80"/>
        <v>21414000</v>
      </c>
      <c r="S82" s="78">
        <f t="shared" si="81"/>
        <v>20233800</v>
      </c>
      <c r="T82" s="67">
        <f t="shared" si="82"/>
        <v>24984000</v>
      </c>
      <c r="U82" s="66">
        <f t="shared" si="83"/>
        <v>23847200</v>
      </c>
      <c r="V82" s="78">
        <f t="shared" si="84"/>
        <v>24984000</v>
      </c>
      <c r="W82" s="13">
        <f t="shared" si="85"/>
        <v>14280000</v>
      </c>
      <c r="X82" s="13">
        <f t="shared" si="86"/>
        <v>3570000</v>
      </c>
      <c r="Y82" s="14">
        <f t="shared" si="87"/>
        <v>13093800</v>
      </c>
      <c r="Z82" s="13">
        <f t="shared" si="88"/>
        <v>16707200</v>
      </c>
      <c r="AA82" s="14">
        <f t="shared" si="89"/>
        <v>16663800</v>
      </c>
      <c r="AB82" s="14">
        <f t="shared" si="90"/>
        <v>20277200</v>
      </c>
      <c r="AC82" s="13">
        <f t="shared" si="91"/>
        <v>2020760</v>
      </c>
      <c r="AD82" s="67">
        <f t="shared" si="98"/>
        <v>2532320</v>
      </c>
      <c r="AE82" s="13">
        <f t="shared" si="92"/>
        <v>2743440</v>
      </c>
      <c r="AF82" s="13">
        <f t="shared" si="93"/>
        <v>2970800</v>
      </c>
      <c r="AG82" s="13">
        <f t="shared" si="94"/>
        <v>2142000</v>
      </c>
      <c r="AH82" s="24">
        <f t="shared" si="95"/>
        <v>14280000</v>
      </c>
      <c r="AI82" s="27">
        <f t="shared" si="96"/>
        <v>3570000</v>
      </c>
    </row>
    <row r="83" spans="1:35" ht="40.5" thickTop="1" thickBot="1" x14ac:dyDescent="0.3">
      <c r="A83" s="47">
        <v>71</v>
      </c>
      <c r="B83" s="9" t="s">
        <v>114</v>
      </c>
      <c r="C83" s="15" t="s">
        <v>115</v>
      </c>
      <c r="D83" s="16" t="s">
        <v>518</v>
      </c>
      <c r="E83" s="16" t="s">
        <v>575</v>
      </c>
      <c r="F83" s="62">
        <v>4.0999999999999996</v>
      </c>
      <c r="G83" s="62">
        <v>3.98</v>
      </c>
      <c r="H83" s="62">
        <v>6.56</v>
      </c>
      <c r="I83" s="12">
        <f t="shared" si="50"/>
        <v>3484999.9999999995</v>
      </c>
      <c r="J83" s="11">
        <f t="shared" si="51"/>
        <v>2905400</v>
      </c>
      <c r="K83" s="41">
        <f t="shared" si="52"/>
        <v>5412800</v>
      </c>
      <c r="L83" s="11">
        <f t="shared" si="75"/>
        <v>6447600</v>
      </c>
      <c r="M83" s="11">
        <f t="shared" si="76"/>
        <v>7562000</v>
      </c>
      <c r="N83" s="12">
        <f t="shared" si="77"/>
        <v>6560000</v>
      </c>
      <c r="O83" s="74">
        <f t="shared" si="78"/>
        <v>12950400</v>
      </c>
      <c r="P83" s="42">
        <f t="shared" si="97"/>
        <v>15457800</v>
      </c>
      <c r="Q83" s="12">
        <f t="shared" si="79"/>
        <v>16492600</v>
      </c>
      <c r="R83" s="74">
        <f t="shared" si="80"/>
        <v>17607000</v>
      </c>
      <c r="S83" s="78">
        <f t="shared" si="81"/>
        <v>14692900</v>
      </c>
      <c r="T83" s="67">
        <f t="shared" si="82"/>
        <v>19349500</v>
      </c>
      <c r="U83" s="66">
        <f t="shared" si="83"/>
        <v>18235100</v>
      </c>
      <c r="V83" s="78">
        <f t="shared" si="84"/>
        <v>19349500</v>
      </c>
      <c r="W83" s="13">
        <f t="shared" si="85"/>
        <v>6969999.9999999991</v>
      </c>
      <c r="X83" s="13">
        <f t="shared" si="86"/>
        <v>1742499.9999999998</v>
      </c>
      <c r="Y83" s="14">
        <f t="shared" si="87"/>
        <v>11207900</v>
      </c>
      <c r="Z83" s="13">
        <f t="shared" si="88"/>
        <v>14750100</v>
      </c>
      <c r="AA83" s="14">
        <f t="shared" si="89"/>
        <v>12950400</v>
      </c>
      <c r="AB83" s="14">
        <f t="shared" si="90"/>
        <v>16492600</v>
      </c>
      <c r="AC83" s="13">
        <f t="shared" si="91"/>
        <v>1278080</v>
      </c>
      <c r="AD83" s="67">
        <f t="shared" si="98"/>
        <v>1779560</v>
      </c>
      <c r="AE83" s="13">
        <f t="shared" si="92"/>
        <v>1986520</v>
      </c>
      <c r="AF83" s="13">
        <f t="shared" si="93"/>
        <v>2209400</v>
      </c>
      <c r="AG83" s="13">
        <f t="shared" si="94"/>
        <v>1045499.9999999998</v>
      </c>
      <c r="AH83" s="24">
        <f t="shared" si="95"/>
        <v>6969999.9999999991</v>
      </c>
      <c r="AI83" s="27">
        <f t="shared" si="96"/>
        <v>1742499.9999999998</v>
      </c>
    </row>
    <row r="84" spans="1:35" ht="40.5" thickTop="1" thickBot="1" x14ac:dyDescent="0.3">
      <c r="A84" s="48">
        <v>72</v>
      </c>
      <c r="B84" s="17" t="s">
        <v>116</v>
      </c>
      <c r="C84" s="18" t="s">
        <v>117</v>
      </c>
      <c r="D84" s="16" t="s">
        <v>518</v>
      </c>
      <c r="E84" s="16" t="s">
        <v>658</v>
      </c>
      <c r="F84" s="62">
        <v>14.4</v>
      </c>
      <c r="G84" s="62">
        <v>4.63</v>
      </c>
      <c r="H84" s="62">
        <v>19.75</v>
      </c>
      <c r="I84" s="12">
        <f t="shared" si="50"/>
        <v>12240000</v>
      </c>
      <c r="J84" s="12">
        <f t="shared" si="51"/>
        <v>3379900</v>
      </c>
      <c r="K84" s="41">
        <f t="shared" si="52"/>
        <v>6296800</v>
      </c>
      <c r="L84" s="12">
        <f t="shared" si="75"/>
        <v>7500600</v>
      </c>
      <c r="M84" s="12">
        <f t="shared" si="76"/>
        <v>8797000</v>
      </c>
      <c r="N84" s="12">
        <f t="shared" si="77"/>
        <v>19750000</v>
      </c>
      <c r="O84" s="74">
        <f t="shared" si="78"/>
        <v>35369900</v>
      </c>
      <c r="P84" s="42">
        <f t="shared" si="97"/>
        <v>38286800</v>
      </c>
      <c r="Q84" s="12">
        <f t="shared" si="79"/>
        <v>39490600</v>
      </c>
      <c r="R84" s="74">
        <f t="shared" si="80"/>
        <v>40787000</v>
      </c>
      <c r="S84" s="78">
        <f t="shared" si="81"/>
        <v>41489900</v>
      </c>
      <c r="T84" s="67">
        <f t="shared" si="82"/>
        <v>46907000</v>
      </c>
      <c r="U84" s="66">
        <f t="shared" si="83"/>
        <v>45610600</v>
      </c>
      <c r="V84" s="78">
        <f t="shared" si="84"/>
        <v>46907000</v>
      </c>
      <c r="W84" s="13">
        <f t="shared" si="85"/>
        <v>24480000</v>
      </c>
      <c r="X84" s="13">
        <f t="shared" si="86"/>
        <v>6120000</v>
      </c>
      <c r="Y84" s="14">
        <f t="shared" si="87"/>
        <v>29249900</v>
      </c>
      <c r="Z84" s="13">
        <f t="shared" si="88"/>
        <v>33370600</v>
      </c>
      <c r="AA84" s="14">
        <f t="shared" si="89"/>
        <v>35369900</v>
      </c>
      <c r="AB84" s="14">
        <f t="shared" si="90"/>
        <v>39490600</v>
      </c>
      <c r="AC84" s="13">
        <f t="shared" si="91"/>
        <v>3123980</v>
      </c>
      <c r="AD84" s="67">
        <f t="shared" si="98"/>
        <v>3707360</v>
      </c>
      <c r="AE84" s="13">
        <f t="shared" si="92"/>
        <v>3948120</v>
      </c>
      <c r="AF84" s="13">
        <f t="shared" si="93"/>
        <v>4207400</v>
      </c>
      <c r="AG84" s="13">
        <f t="shared" si="94"/>
        <v>3672000</v>
      </c>
      <c r="AH84" s="24">
        <f t="shared" si="95"/>
        <v>24480000</v>
      </c>
      <c r="AI84" s="27">
        <f t="shared" si="96"/>
        <v>6120000</v>
      </c>
    </row>
    <row r="85" spans="1:35" ht="42.75" customHeight="1" thickTop="1" thickBot="1" x14ac:dyDescent="0.3">
      <c r="A85" s="48">
        <v>73</v>
      </c>
      <c r="B85" s="9" t="s">
        <v>408</v>
      </c>
      <c r="C85" s="15" t="s">
        <v>409</v>
      </c>
      <c r="D85" s="15" t="s">
        <v>601</v>
      </c>
      <c r="E85" s="16" t="s">
        <v>585</v>
      </c>
      <c r="F85" s="62">
        <v>5.6</v>
      </c>
      <c r="G85" s="62">
        <v>4.63</v>
      </c>
      <c r="H85" s="62">
        <v>5.81</v>
      </c>
      <c r="I85" s="12">
        <f t="shared" si="50"/>
        <v>4760000</v>
      </c>
      <c r="J85" s="11">
        <f t="shared" si="51"/>
        <v>3379900</v>
      </c>
      <c r="K85" s="41">
        <f t="shared" si="52"/>
        <v>6296800</v>
      </c>
      <c r="L85" s="11">
        <f t="shared" si="75"/>
        <v>7500600</v>
      </c>
      <c r="M85" s="11">
        <f t="shared" si="76"/>
        <v>8797000</v>
      </c>
      <c r="N85" s="12">
        <f t="shared" si="77"/>
        <v>5810000</v>
      </c>
      <c r="O85" s="74">
        <f t="shared" si="78"/>
        <v>13949900</v>
      </c>
      <c r="P85" s="42">
        <f t="shared" si="97"/>
        <v>16866800</v>
      </c>
      <c r="Q85" s="12">
        <f t="shared" si="79"/>
        <v>18070600</v>
      </c>
      <c r="R85" s="74">
        <f t="shared" si="80"/>
        <v>19367000</v>
      </c>
      <c r="S85" s="78">
        <f t="shared" si="81"/>
        <v>16329900</v>
      </c>
      <c r="T85" s="67">
        <f t="shared" si="82"/>
        <v>21747000</v>
      </c>
      <c r="U85" s="66">
        <f t="shared" si="83"/>
        <v>20450600</v>
      </c>
      <c r="V85" s="78">
        <f t="shared" si="84"/>
        <v>21747000</v>
      </c>
      <c r="W85" s="13">
        <f t="shared" si="85"/>
        <v>9520000</v>
      </c>
      <c r="X85" s="13">
        <f t="shared" si="86"/>
        <v>2380000</v>
      </c>
      <c r="Y85" s="14">
        <f t="shared" si="87"/>
        <v>11569900</v>
      </c>
      <c r="Z85" s="13">
        <f t="shared" si="88"/>
        <v>15690600</v>
      </c>
      <c r="AA85" s="14">
        <f t="shared" si="89"/>
        <v>13949900</v>
      </c>
      <c r="AB85" s="14">
        <f t="shared" si="90"/>
        <v>18070600</v>
      </c>
      <c r="AC85" s="13">
        <f t="shared" si="91"/>
        <v>1627980</v>
      </c>
      <c r="AD85" s="67">
        <f t="shared" si="98"/>
        <v>2211360</v>
      </c>
      <c r="AE85" s="13">
        <f t="shared" si="92"/>
        <v>2452120</v>
      </c>
      <c r="AF85" s="13">
        <f t="shared" si="93"/>
        <v>2711400</v>
      </c>
      <c r="AG85" s="13">
        <f t="shared" si="94"/>
        <v>1428000</v>
      </c>
      <c r="AH85" s="24">
        <f t="shared" si="95"/>
        <v>9520000</v>
      </c>
      <c r="AI85" s="27">
        <f t="shared" si="96"/>
        <v>2380000</v>
      </c>
    </row>
    <row r="86" spans="1:35" ht="42.75" customHeight="1" thickTop="1" thickBot="1" x14ac:dyDescent="0.3">
      <c r="A86" s="48">
        <v>74</v>
      </c>
      <c r="B86" s="9" t="s">
        <v>410</v>
      </c>
      <c r="C86" s="15" t="s">
        <v>411</v>
      </c>
      <c r="D86" s="15" t="s">
        <v>601</v>
      </c>
      <c r="E86" s="16" t="s">
        <v>585</v>
      </c>
      <c r="F86" s="62">
        <v>4.0999999999999996</v>
      </c>
      <c r="G86" s="62">
        <v>5.47</v>
      </c>
      <c r="H86" s="62">
        <v>5.81</v>
      </c>
      <c r="I86" s="12">
        <f t="shared" si="50"/>
        <v>3484999.9999999995</v>
      </c>
      <c r="J86" s="11">
        <f t="shared" si="51"/>
        <v>3993100</v>
      </c>
      <c r="K86" s="41">
        <f t="shared" si="52"/>
        <v>7439200</v>
      </c>
      <c r="L86" s="11">
        <f t="shared" si="75"/>
        <v>8861400</v>
      </c>
      <c r="M86" s="11">
        <f t="shared" si="76"/>
        <v>10393000</v>
      </c>
      <c r="N86" s="12">
        <f t="shared" si="77"/>
        <v>5810000</v>
      </c>
      <c r="O86" s="74">
        <f t="shared" si="78"/>
        <v>13288100</v>
      </c>
      <c r="P86" s="42">
        <f t="shared" si="97"/>
        <v>16734200</v>
      </c>
      <c r="Q86" s="12">
        <f t="shared" si="79"/>
        <v>18156400</v>
      </c>
      <c r="R86" s="74">
        <f t="shared" si="80"/>
        <v>19688000</v>
      </c>
      <c r="S86" s="78">
        <f t="shared" si="81"/>
        <v>15030600</v>
      </c>
      <c r="T86" s="67">
        <f t="shared" si="82"/>
        <v>21430500</v>
      </c>
      <c r="U86" s="66">
        <f t="shared" si="83"/>
        <v>19898900</v>
      </c>
      <c r="V86" s="78">
        <f t="shared" si="84"/>
        <v>21430500</v>
      </c>
      <c r="W86" s="13">
        <f t="shared" si="85"/>
        <v>6969999.9999999991</v>
      </c>
      <c r="X86" s="13">
        <f t="shared" si="86"/>
        <v>1742499.9999999998</v>
      </c>
      <c r="Y86" s="14">
        <f t="shared" si="87"/>
        <v>11545600</v>
      </c>
      <c r="Z86" s="13">
        <f t="shared" si="88"/>
        <v>16413900</v>
      </c>
      <c r="AA86" s="14">
        <f t="shared" si="89"/>
        <v>13288100</v>
      </c>
      <c r="AB86" s="14">
        <f t="shared" si="90"/>
        <v>18156400</v>
      </c>
      <c r="AC86" s="13">
        <f t="shared" si="91"/>
        <v>1495620</v>
      </c>
      <c r="AD86" s="67">
        <f t="shared" si="98"/>
        <v>2184840</v>
      </c>
      <c r="AE86" s="13">
        <f t="shared" si="92"/>
        <v>2469280</v>
      </c>
      <c r="AF86" s="13">
        <f t="shared" si="93"/>
        <v>2775600</v>
      </c>
      <c r="AG86" s="13">
        <f t="shared" si="94"/>
        <v>1045499.9999999998</v>
      </c>
      <c r="AH86" s="24">
        <f t="shared" si="95"/>
        <v>6969999.9999999991</v>
      </c>
      <c r="AI86" s="27">
        <f t="shared" si="96"/>
        <v>1742499.9999999998</v>
      </c>
    </row>
    <row r="87" spans="1:35" ht="40.5" thickTop="1" thickBot="1" x14ac:dyDescent="0.3">
      <c r="A87" s="54">
        <v>75</v>
      </c>
      <c r="B87" s="30" t="s">
        <v>400</v>
      </c>
      <c r="C87" s="31" t="s">
        <v>401</v>
      </c>
      <c r="D87" s="31" t="s">
        <v>601</v>
      </c>
      <c r="E87" s="32" t="s">
        <v>585</v>
      </c>
      <c r="F87" s="63">
        <v>1.1000000000000001</v>
      </c>
      <c r="G87" s="63">
        <v>1.54</v>
      </c>
      <c r="H87" s="63">
        <v>5.81</v>
      </c>
      <c r="I87" s="34">
        <f t="shared" si="50"/>
        <v>935000.00000000012</v>
      </c>
      <c r="J87" s="33">
        <f t="shared" si="51"/>
        <v>1124200</v>
      </c>
      <c r="K87" s="41">
        <f t="shared" si="52"/>
        <v>2094400</v>
      </c>
      <c r="L87" s="33">
        <f t="shared" si="75"/>
        <v>2494800</v>
      </c>
      <c r="M87" s="33">
        <f t="shared" si="76"/>
        <v>2926000</v>
      </c>
      <c r="N87" s="34">
        <f t="shared" si="77"/>
        <v>5810000</v>
      </c>
      <c r="O87" s="75">
        <f t="shared" si="78"/>
        <v>7869200</v>
      </c>
      <c r="P87" s="42">
        <f t="shared" si="97"/>
        <v>8839400</v>
      </c>
      <c r="Q87" s="34">
        <f t="shared" si="79"/>
        <v>9239800</v>
      </c>
      <c r="R87" s="75">
        <f t="shared" si="80"/>
        <v>9671000</v>
      </c>
      <c r="S87" s="79">
        <f t="shared" si="81"/>
        <v>8336700</v>
      </c>
      <c r="T87" s="67">
        <f t="shared" si="82"/>
        <v>10138500</v>
      </c>
      <c r="U87" s="71">
        <f t="shared" si="83"/>
        <v>9707300</v>
      </c>
      <c r="V87" s="79">
        <f t="shared" si="84"/>
        <v>10138500</v>
      </c>
      <c r="W87" s="35">
        <f t="shared" si="85"/>
        <v>1870000.0000000002</v>
      </c>
      <c r="X87" s="35">
        <f t="shared" si="86"/>
        <v>467500.00000000006</v>
      </c>
      <c r="Y87" s="36">
        <f t="shared" si="87"/>
        <v>7401700</v>
      </c>
      <c r="Z87" s="35">
        <f t="shared" si="88"/>
        <v>8772300</v>
      </c>
      <c r="AA87" s="36">
        <f t="shared" si="89"/>
        <v>7869200</v>
      </c>
      <c r="AB87" s="36">
        <f t="shared" si="90"/>
        <v>9239800</v>
      </c>
      <c r="AC87" s="35">
        <f t="shared" si="91"/>
        <v>411840</v>
      </c>
      <c r="AD87" s="67">
        <f t="shared" si="98"/>
        <v>605880</v>
      </c>
      <c r="AE87" s="35">
        <f t="shared" si="92"/>
        <v>685960</v>
      </c>
      <c r="AF87" s="35">
        <f t="shared" si="93"/>
        <v>772200</v>
      </c>
      <c r="AG87" s="35">
        <f t="shared" si="94"/>
        <v>280500</v>
      </c>
      <c r="AH87" s="37">
        <f t="shared" si="95"/>
        <v>1870000.0000000002</v>
      </c>
      <c r="AI87" s="28">
        <f t="shared" si="96"/>
        <v>467500.00000000006</v>
      </c>
    </row>
    <row r="88" spans="1:35" ht="60" thickTop="1" thickBot="1" x14ac:dyDescent="0.3">
      <c r="A88" s="12">
        <v>76</v>
      </c>
      <c r="B88" s="9" t="s">
        <v>412</v>
      </c>
      <c r="C88" s="15" t="s">
        <v>413</v>
      </c>
      <c r="D88" s="15" t="s">
        <v>601</v>
      </c>
      <c r="E88" s="16" t="s">
        <v>585</v>
      </c>
      <c r="F88" s="62">
        <v>4.8</v>
      </c>
      <c r="G88" s="62">
        <v>3.15</v>
      </c>
      <c r="H88" s="62">
        <v>5.81</v>
      </c>
      <c r="I88" s="12">
        <f t="shared" si="50"/>
        <v>4080000</v>
      </c>
      <c r="J88" s="11">
        <f t="shared" si="51"/>
        <v>2299500</v>
      </c>
      <c r="K88" s="41">
        <f t="shared" si="52"/>
        <v>4284000</v>
      </c>
      <c r="L88" s="11">
        <f t="shared" si="75"/>
        <v>5103000</v>
      </c>
      <c r="M88" s="11">
        <f t="shared" si="76"/>
        <v>5985000</v>
      </c>
      <c r="N88" s="12">
        <f t="shared" si="77"/>
        <v>5810000</v>
      </c>
      <c r="O88" s="74">
        <f t="shared" si="78"/>
        <v>12189500</v>
      </c>
      <c r="P88" s="42">
        <f t="shared" si="97"/>
        <v>14174000</v>
      </c>
      <c r="Q88" s="12">
        <f t="shared" si="79"/>
        <v>14993000</v>
      </c>
      <c r="R88" s="74">
        <f t="shared" si="80"/>
        <v>15875000</v>
      </c>
      <c r="S88" s="78">
        <f t="shared" si="81"/>
        <v>14229500</v>
      </c>
      <c r="T88" s="67">
        <f t="shared" si="82"/>
        <v>17915000</v>
      </c>
      <c r="U88" s="66">
        <f t="shared" si="83"/>
        <v>17033000</v>
      </c>
      <c r="V88" s="78">
        <f t="shared" si="84"/>
        <v>17915000</v>
      </c>
      <c r="W88" s="13">
        <f t="shared" si="85"/>
        <v>8160000</v>
      </c>
      <c r="X88" s="13">
        <f t="shared" si="86"/>
        <v>2040000</v>
      </c>
      <c r="Y88" s="14">
        <f t="shared" si="87"/>
        <v>10149500</v>
      </c>
      <c r="Z88" s="13">
        <f t="shared" si="88"/>
        <v>12953000</v>
      </c>
      <c r="AA88" s="14">
        <f t="shared" si="89"/>
        <v>12189500</v>
      </c>
      <c r="AB88" s="14">
        <f t="shared" si="90"/>
        <v>14993000</v>
      </c>
      <c r="AC88" s="13">
        <f t="shared" si="91"/>
        <v>1275900</v>
      </c>
      <c r="AD88" s="67">
        <f t="shared" si="98"/>
        <v>1672800</v>
      </c>
      <c r="AE88" s="13">
        <f t="shared" si="92"/>
        <v>1836600</v>
      </c>
      <c r="AF88" s="13">
        <f t="shared" si="93"/>
        <v>2013000</v>
      </c>
      <c r="AG88" s="13">
        <f t="shared" si="94"/>
        <v>1224000</v>
      </c>
      <c r="AH88" s="13">
        <f t="shared" si="95"/>
        <v>8160000</v>
      </c>
      <c r="AI88" s="27">
        <f t="shared" si="96"/>
        <v>2040000</v>
      </c>
    </row>
    <row r="89" spans="1:35" ht="40.5" thickTop="1" thickBot="1" x14ac:dyDescent="0.3">
      <c r="A89" s="50">
        <v>77</v>
      </c>
      <c r="B89" s="38" t="s">
        <v>118</v>
      </c>
      <c r="C89" s="39" t="s">
        <v>628</v>
      </c>
      <c r="D89" s="40" t="s">
        <v>519</v>
      </c>
      <c r="E89" s="40" t="s">
        <v>574</v>
      </c>
      <c r="F89" s="61">
        <v>1.25</v>
      </c>
      <c r="G89" s="61">
        <v>1.3</v>
      </c>
      <c r="H89" s="61">
        <v>2.4500000000000002</v>
      </c>
      <c r="I89" s="42">
        <f t="shared" si="50"/>
        <v>1062500</v>
      </c>
      <c r="J89" s="41">
        <f t="shared" si="51"/>
        <v>949000</v>
      </c>
      <c r="K89" s="41">
        <f t="shared" si="52"/>
        <v>1768000</v>
      </c>
      <c r="L89" s="41">
        <f t="shared" si="75"/>
        <v>2106000</v>
      </c>
      <c r="M89" s="41">
        <f t="shared" si="76"/>
        <v>2470000</v>
      </c>
      <c r="N89" s="42">
        <f t="shared" si="77"/>
        <v>2450000</v>
      </c>
      <c r="O89" s="73">
        <f t="shared" si="78"/>
        <v>4461500</v>
      </c>
      <c r="P89" s="42">
        <f t="shared" si="97"/>
        <v>5280500</v>
      </c>
      <c r="Q89" s="42">
        <f t="shared" si="79"/>
        <v>5618500</v>
      </c>
      <c r="R89" s="73">
        <f t="shared" si="80"/>
        <v>5982500</v>
      </c>
      <c r="S89" s="77">
        <f t="shared" si="81"/>
        <v>4992750</v>
      </c>
      <c r="T89" s="67">
        <f t="shared" si="82"/>
        <v>6513750</v>
      </c>
      <c r="U89" s="67">
        <f t="shared" si="83"/>
        <v>6149750</v>
      </c>
      <c r="V89" s="77">
        <f t="shared" si="84"/>
        <v>6513750</v>
      </c>
      <c r="W89" s="43">
        <f t="shared" si="85"/>
        <v>2125000</v>
      </c>
      <c r="X89" s="43">
        <f t="shared" si="86"/>
        <v>531250</v>
      </c>
      <c r="Y89" s="44">
        <f t="shared" si="87"/>
        <v>3930250</v>
      </c>
      <c r="Z89" s="43">
        <f t="shared" si="88"/>
        <v>5087250</v>
      </c>
      <c r="AA89" s="44">
        <f t="shared" si="89"/>
        <v>4461500</v>
      </c>
      <c r="AB89" s="44">
        <f t="shared" si="90"/>
        <v>5618500</v>
      </c>
      <c r="AC89" s="43">
        <f t="shared" si="91"/>
        <v>402300</v>
      </c>
      <c r="AD89" s="67">
        <f t="shared" si="98"/>
        <v>566100</v>
      </c>
      <c r="AE89" s="43">
        <f t="shared" si="92"/>
        <v>633700</v>
      </c>
      <c r="AF89" s="43">
        <f t="shared" si="93"/>
        <v>706500</v>
      </c>
      <c r="AG89" s="43">
        <f t="shared" si="94"/>
        <v>318750</v>
      </c>
      <c r="AH89" s="45">
        <f t="shared" si="95"/>
        <v>2125000</v>
      </c>
      <c r="AI89" s="26">
        <f t="shared" si="96"/>
        <v>531250</v>
      </c>
    </row>
    <row r="90" spans="1:35" ht="40.5" thickTop="1" thickBot="1" x14ac:dyDescent="0.3">
      <c r="A90" s="87">
        <v>78</v>
      </c>
      <c r="B90" s="30" t="s">
        <v>119</v>
      </c>
      <c r="C90" s="31" t="s">
        <v>629</v>
      </c>
      <c r="D90" s="32" t="s">
        <v>519</v>
      </c>
      <c r="E90" s="32" t="s">
        <v>663</v>
      </c>
      <c r="F90" s="63">
        <v>1</v>
      </c>
      <c r="G90" s="63">
        <v>1.3</v>
      </c>
      <c r="H90" s="63">
        <v>2.4500000000000002</v>
      </c>
      <c r="I90" s="34">
        <f t="shared" si="50"/>
        <v>850000</v>
      </c>
      <c r="J90" s="33">
        <f t="shared" si="51"/>
        <v>949000</v>
      </c>
      <c r="K90" s="81">
        <f t="shared" si="52"/>
        <v>1768000</v>
      </c>
      <c r="L90" s="33">
        <f t="shared" si="75"/>
        <v>2106000</v>
      </c>
      <c r="M90" s="33">
        <f t="shared" si="76"/>
        <v>2470000</v>
      </c>
      <c r="N90" s="34">
        <f t="shared" si="77"/>
        <v>2450000</v>
      </c>
      <c r="O90" s="75">
        <f t="shared" si="78"/>
        <v>4249000</v>
      </c>
      <c r="P90" s="80">
        <f t="shared" si="97"/>
        <v>5068000</v>
      </c>
      <c r="Q90" s="34">
        <f t="shared" si="79"/>
        <v>5406000</v>
      </c>
      <c r="R90" s="75">
        <f t="shared" si="80"/>
        <v>5770000</v>
      </c>
      <c r="S90" s="79">
        <f t="shared" si="81"/>
        <v>4674000</v>
      </c>
      <c r="T90" s="82">
        <f t="shared" si="82"/>
        <v>6195000</v>
      </c>
      <c r="U90" s="71">
        <f t="shared" si="83"/>
        <v>5831000</v>
      </c>
      <c r="V90" s="79">
        <f t="shared" si="84"/>
        <v>6195000</v>
      </c>
      <c r="W90" s="35">
        <f t="shared" si="85"/>
        <v>1700000</v>
      </c>
      <c r="X90" s="35">
        <f t="shared" si="86"/>
        <v>425000</v>
      </c>
      <c r="Y90" s="36">
        <f t="shared" si="87"/>
        <v>3824000</v>
      </c>
      <c r="Z90" s="35">
        <f t="shared" si="88"/>
        <v>4981000</v>
      </c>
      <c r="AA90" s="36">
        <f t="shared" si="89"/>
        <v>4249000</v>
      </c>
      <c r="AB90" s="36">
        <f t="shared" si="90"/>
        <v>5406000</v>
      </c>
      <c r="AC90" s="35">
        <f t="shared" si="91"/>
        <v>359800</v>
      </c>
      <c r="AD90" s="82">
        <f t="shared" si="98"/>
        <v>523600</v>
      </c>
      <c r="AE90" s="35">
        <f t="shared" si="92"/>
        <v>591200</v>
      </c>
      <c r="AF90" s="35">
        <f t="shared" si="93"/>
        <v>664000</v>
      </c>
      <c r="AG90" s="35">
        <f t="shared" si="94"/>
        <v>255000</v>
      </c>
      <c r="AH90" s="37">
        <f t="shared" si="95"/>
        <v>1700000</v>
      </c>
      <c r="AI90" s="28">
        <f t="shared" si="96"/>
        <v>425000</v>
      </c>
    </row>
    <row r="91" spans="1:35" ht="36.75" thickBot="1" x14ac:dyDescent="0.3">
      <c r="A91" s="162" t="s">
        <v>649</v>
      </c>
      <c r="B91" s="163"/>
      <c r="C91" s="163"/>
      <c r="D91" s="163"/>
      <c r="E91" s="163"/>
      <c r="F91" s="163"/>
      <c r="G91" s="163"/>
      <c r="H91" s="163"/>
      <c r="I91" s="163"/>
      <c r="J91" s="163"/>
      <c r="K91" s="163"/>
      <c r="L91" s="163"/>
      <c r="M91" s="163"/>
      <c r="N91" s="163"/>
      <c r="O91" s="163"/>
      <c r="P91" s="163"/>
      <c r="Q91" s="163"/>
      <c r="R91" s="163"/>
      <c r="S91" s="163"/>
      <c r="T91" s="163"/>
      <c r="U91" s="163"/>
      <c r="V91" s="163"/>
      <c r="W91" s="163"/>
      <c r="X91" s="163"/>
      <c r="Y91" s="163"/>
      <c r="Z91" s="163"/>
      <c r="AA91" s="163"/>
      <c r="AB91" s="163"/>
      <c r="AC91" s="163"/>
      <c r="AD91" s="163"/>
      <c r="AE91" s="163"/>
      <c r="AF91" s="163"/>
      <c r="AG91" s="163"/>
      <c r="AH91" s="163"/>
      <c r="AI91" s="164"/>
    </row>
    <row r="92" spans="1:35" ht="39.75" thickBot="1" x14ac:dyDescent="0.3">
      <c r="A92" s="50">
        <v>79</v>
      </c>
      <c r="B92" s="38" t="s">
        <v>120</v>
      </c>
      <c r="C92" s="39" t="s">
        <v>121</v>
      </c>
      <c r="D92" s="40" t="s">
        <v>519</v>
      </c>
      <c r="E92" s="40" t="s">
        <v>576</v>
      </c>
      <c r="F92" s="61">
        <v>3</v>
      </c>
      <c r="G92" s="61">
        <v>2.73</v>
      </c>
      <c r="H92" s="61">
        <v>9.9700000000000006</v>
      </c>
      <c r="I92" s="42">
        <f t="shared" si="50"/>
        <v>2550000</v>
      </c>
      <c r="J92" s="41">
        <f t="shared" si="51"/>
        <v>1992900</v>
      </c>
      <c r="K92" s="41">
        <f t="shared" ref="K92:K97" si="99">G92*$F$4</f>
        <v>3712800</v>
      </c>
      <c r="L92" s="41">
        <f t="shared" ref="L92:L113" si="100">G92*$F$5</f>
        <v>4422600</v>
      </c>
      <c r="M92" s="41">
        <f t="shared" ref="M92:M113" si="101">G92*$F$6</f>
        <v>5187000</v>
      </c>
      <c r="N92" s="42">
        <f t="shared" ref="N92:N113" si="102">H92*$F$7</f>
        <v>9970000</v>
      </c>
      <c r="O92" s="73">
        <f t="shared" ref="O92:O113" si="103">I92+J92+N92</f>
        <v>14512900</v>
      </c>
      <c r="P92" s="42">
        <f t="shared" si="97"/>
        <v>16232800</v>
      </c>
      <c r="Q92" s="42">
        <f t="shared" ref="Q92:Q113" si="104">I92+L92+N92</f>
        <v>16942600</v>
      </c>
      <c r="R92" s="73">
        <f t="shared" ref="R92:R113" si="105">I92+M92+N92</f>
        <v>17707000</v>
      </c>
      <c r="S92" s="77">
        <f t="shared" ref="S92:S113" si="106">O92+I92/2</f>
        <v>15787900</v>
      </c>
      <c r="T92" s="67">
        <f t="shared" ref="T92:T113" si="107">R92+I92/2</f>
        <v>18982000</v>
      </c>
      <c r="U92" s="67">
        <f t="shared" ref="U92:U113" si="108">Q92+I92/2</f>
        <v>18217600</v>
      </c>
      <c r="V92" s="77">
        <f t="shared" ref="V92:V113" si="109">R92+I92/2</f>
        <v>18982000</v>
      </c>
      <c r="W92" s="43">
        <f t="shared" ref="W92:W113" si="110">I92*2</f>
        <v>5100000</v>
      </c>
      <c r="X92" s="43">
        <f t="shared" ref="X92:X113" si="111">I92*0.5</f>
        <v>1275000</v>
      </c>
      <c r="Y92" s="44">
        <f t="shared" ref="Y92:Y113" si="112">I92/2+J92+N92</f>
        <v>13237900</v>
      </c>
      <c r="Z92" s="43">
        <f t="shared" ref="Z92:Z113" si="113">I92/2+N92+L92</f>
        <v>15667600</v>
      </c>
      <c r="AA92" s="44">
        <f t="shared" ref="AA92:AA113" si="114">I92+N92+J92</f>
        <v>14512900</v>
      </c>
      <c r="AB92" s="44">
        <f t="shared" ref="AB92:AB113" si="115">I92+N92+L92</f>
        <v>16942600</v>
      </c>
      <c r="AC92" s="43">
        <f t="shared" ref="AC92:AC113" si="116">(I92*0.2)+(J92*0.2)</f>
        <v>908580</v>
      </c>
      <c r="AD92" s="67">
        <f t="shared" si="98"/>
        <v>1252560</v>
      </c>
      <c r="AE92" s="43">
        <f t="shared" ref="AE92:AE113" si="117">(I92*0.2)+(L92*0.2)</f>
        <v>1394520</v>
      </c>
      <c r="AF92" s="43">
        <f t="shared" ref="AF92:AF113" si="118">(I92*0.2)+(M92*0.2)</f>
        <v>1547400</v>
      </c>
      <c r="AG92" s="43">
        <f t="shared" ref="AG92:AG113" si="119">I92*0.3</f>
        <v>765000</v>
      </c>
      <c r="AH92" s="45">
        <f t="shared" ref="AH92:AH113" si="120">I92*2</f>
        <v>5100000</v>
      </c>
      <c r="AI92" s="26">
        <f t="shared" ref="AI92:AI113" si="121">I92/2</f>
        <v>1275000</v>
      </c>
    </row>
    <row r="93" spans="1:35" ht="79.5" thickTop="1" thickBot="1" x14ac:dyDescent="0.3">
      <c r="A93" s="47">
        <v>80</v>
      </c>
      <c r="B93" s="19" t="s">
        <v>488</v>
      </c>
      <c r="C93" s="10" t="s">
        <v>630</v>
      </c>
      <c r="D93" s="10" t="s">
        <v>560</v>
      </c>
      <c r="E93" s="16" t="s">
        <v>576</v>
      </c>
      <c r="F93" s="62">
        <v>3</v>
      </c>
      <c r="G93" s="62">
        <v>2.73</v>
      </c>
      <c r="H93" s="62">
        <v>9.9700000000000006</v>
      </c>
      <c r="I93" s="12">
        <f t="shared" ref="I93:I156" si="122">F93*$F$2</f>
        <v>2550000</v>
      </c>
      <c r="J93" s="11">
        <f t="shared" ref="J93:J156" si="123">G93*$F$3</f>
        <v>1992900</v>
      </c>
      <c r="K93" s="41">
        <f t="shared" si="99"/>
        <v>3712800</v>
      </c>
      <c r="L93" s="11">
        <f t="shared" si="100"/>
        <v>4422600</v>
      </c>
      <c r="M93" s="11">
        <f t="shared" si="101"/>
        <v>5187000</v>
      </c>
      <c r="N93" s="12">
        <f t="shared" si="102"/>
        <v>9970000</v>
      </c>
      <c r="O93" s="74">
        <f t="shared" si="103"/>
        <v>14512900</v>
      </c>
      <c r="P93" s="42">
        <f t="shared" si="97"/>
        <v>16232800</v>
      </c>
      <c r="Q93" s="12">
        <f t="shared" si="104"/>
        <v>16942600</v>
      </c>
      <c r="R93" s="74">
        <f t="shared" si="105"/>
        <v>17707000</v>
      </c>
      <c r="S93" s="78">
        <f t="shared" si="106"/>
        <v>15787900</v>
      </c>
      <c r="T93" s="66">
        <f t="shared" si="107"/>
        <v>18982000</v>
      </c>
      <c r="U93" s="66">
        <f t="shared" si="108"/>
        <v>18217600</v>
      </c>
      <c r="V93" s="78">
        <f t="shared" si="109"/>
        <v>18982000</v>
      </c>
      <c r="W93" s="13">
        <f t="shared" si="110"/>
        <v>5100000</v>
      </c>
      <c r="X93" s="13">
        <f t="shared" si="111"/>
        <v>1275000</v>
      </c>
      <c r="Y93" s="14">
        <f t="shared" si="112"/>
        <v>13237900</v>
      </c>
      <c r="Z93" s="13">
        <f t="shared" si="113"/>
        <v>15667600</v>
      </c>
      <c r="AA93" s="14">
        <f t="shared" si="114"/>
        <v>14512900</v>
      </c>
      <c r="AB93" s="14">
        <f t="shared" si="115"/>
        <v>16942600</v>
      </c>
      <c r="AC93" s="13">
        <f t="shared" si="116"/>
        <v>908580</v>
      </c>
      <c r="AD93" s="67">
        <f t="shared" si="98"/>
        <v>1252560</v>
      </c>
      <c r="AE93" s="13">
        <f t="shared" si="117"/>
        <v>1394520</v>
      </c>
      <c r="AF93" s="13">
        <f t="shared" si="118"/>
        <v>1547400</v>
      </c>
      <c r="AG93" s="13">
        <f t="shared" si="119"/>
        <v>765000</v>
      </c>
      <c r="AH93" s="24">
        <f t="shared" si="120"/>
        <v>5100000</v>
      </c>
      <c r="AI93" s="27">
        <f t="shared" si="121"/>
        <v>1275000</v>
      </c>
    </row>
    <row r="94" spans="1:35" ht="40.5" thickTop="1" thickBot="1" x14ac:dyDescent="0.3">
      <c r="A94" s="47">
        <v>81</v>
      </c>
      <c r="B94" s="9" t="s">
        <v>122</v>
      </c>
      <c r="C94" s="15" t="s">
        <v>123</v>
      </c>
      <c r="D94" s="16" t="s">
        <v>520</v>
      </c>
      <c r="E94" s="16" t="s">
        <v>577</v>
      </c>
      <c r="F94" s="62">
        <v>3.2</v>
      </c>
      <c r="G94" s="62">
        <v>3.64</v>
      </c>
      <c r="H94" s="62">
        <v>9.9700000000000006</v>
      </c>
      <c r="I94" s="12">
        <f t="shared" si="122"/>
        <v>2720000</v>
      </c>
      <c r="J94" s="11">
        <f t="shared" si="123"/>
        <v>2657200</v>
      </c>
      <c r="K94" s="41">
        <f t="shared" si="99"/>
        <v>4950400</v>
      </c>
      <c r="L94" s="11">
        <f t="shared" si="100"/>
        <v>5896800</v>
      </c>
      <c r="M94" s="11">
        <f t="shared" si="101"/>
        <v>6916000</v>
      </c>
      <c r="N94" s="12">
        <f t="shared" si="102"/>
        <v>9970000</v>
      </c>
      <c r="O94" s="74">
        <f t="shared" si="103"/>
        <v>15347200</v>
      </c>
      <c r="P94" s="42">
        <f t="shared" si="97"/>
        <v>17640400</v>
      </c>
      <c r="Q94" s="12">
        <f t="shared" si="104"/>
        <v>18586800</v>
      </c>
      <c r="R94" s="74">
        <f t="shared" si="105"/>
        <v>19606000</v>
      </c>
      <c r="S94" s="78">
        <f t="shared" si="106"/>
        <v>16707200</v>
      </c>
      <c r="T94" s="66">
        <f t="shared" si="107"/>
        <v>20966000</v>
      </c>
      <c r="U94" s="66">
        <f t="shared" si="108"/>
        <v>19946800</v>
      </c>
      <c r="V94" s="78">
        <f t="shared" si="109"/>
        <v>20966000</v>
      </c>
      <c r="W94" s="13">
        <f t="shared" si="110"/>
        <v>5440000</v>
      </c>
      <c r="X94" s="13">
        <f t="shared" si="111"/>
        <v>1360000</v>
      </c>
      <c r="Y94" s="14">
        <f t="shared" si="112"/>
        <v>13987200</v>
      </c>
      <c r="Z94" s="13">
        <f t="shared" si="113"/>
        <v>17226800</v>
      </c>
      <c r="AA94" s="14">
        <f t="shared" si="114"/>
        <v>15347200</v>
      </c>
      <c r="AB94" s="14">
        <f t="shared" si="115"/>
        <v>18586800</v>
      </c>
      <c r="AC94" s="13">
        <f t="shared" si="116"/>
        <v>1075440</v>
      </c>
      <c r="AD94" s="67">
        <f t="shared" si="98"/>
        <v>1534080</v>
      </c>
      <c r="AE94" s="13">
        <f t="shared" si="117"/>
        <v>1723360</v>
      </c>
      <c r="AF94" s="13">
        <f t="shared" si="118"/>
        <v>1927200</v>
      </c>
      <c r="AG94" s="13">
        <f t="shared" si="119"/>
        <v>816000</v>
      </c>
      <c r="AH94" s="24">
        <f t="shared" si="120"/>
        <v>5440000</v>
      </c>
      <c r="AI94" s="27">
        <f t="shared" si="121"/>
        <v>1360000</v>
      </c>
    </row>
    <row r="95" spans="1:35" ht="40.5" thickTop="1" thickBot="1" x14ac:dyDescent="0.3">
      <c r="A95" s="47">
        <v>82</v>
      </c>
      <c r="B95" s="9" t="s">
        <v>124</v>
      </c>
      <c r="C95" s="15" t="s">
        <v>125</v>
      </c>
      <c r="D95" s="16" t="s">
        <v>520</v>
      </c>
      <c r="E95" s="16" t="s">
        <v>576</v>
      </c>
      <c r="F95" s="62">
        <v>3.3</v>
      </c>
      <c r="G95" s="62">
        <v>3.64</v>
      </c>
      <c r="H95" s="62">
        <v>2.4500000000000002</v>
      </c>
      <c r="I95" s="12">
        <f t="shared" si="122"/>
        <v>2805000</v>
      </c>
      <c r="J95" s="11">
        <f t="shared" si="123"/>
        <v>2657200</v>
      </c>
      <c r="K95" s="41">
        <f t="shared" si="99"/>
        <v>4950400</v>
      </c>
      <c r="L95" s="11">
        <f t="shared" si="100"/>
        <v>5896800</v>
      </c>
      <c r="M95" s="11">
        <f t="shared" si="101"/>
        <v>6916000</v>
      </c>
      <c r="N95" s="12">
        <f t="shared" si="102"/>
        <v>2450000</v>
      </c>
      <c r="O95" s="74">
        <f t="shared" si="103"/>
        <v>7912200</v>
      </c>
      <c r="P95" s="42">
        <f t="shared" si="97"/>
        <v>10205400</v>
      </c>
      <c r="Q95" s="12">
        <f t="shared" si="104"/>
        <v>11151800</v>
      </c>
      <c r="R95" s="74">
        <f t="shared" si="105"/>
        <v>12171000</v>
      </c>
      <c r="S95" s="78">
        <f t="shared" si="106"/>
        <v>9314700</v>
      </c>
      <c r="T95" s="66">
        <f t="shared" si="107"/>
        <v>13573500</v>
      </c>
      <c r="U95" s="66">
        <f t="shared" si="108"/>
        <v>12554300</v>
      </c>
      <c r="V95" s="78">
        <f t="shared" si="109"/>
        <v>13573500</v>
      </c>
      <c r="W95" s="13">
        <f t="shared" si="110"/>
        <v>5610000</v>
      </c>
      <c r="X95" s="13">
        <f t="shared" si="111"/>
        <v>1402500</v>
      </c>
      <c r="Y95" s="14">
        <f t="shared" si="112"/>
        <v>6509700</v>
      </c>
      <c r="Z95" s="13">
        <f t="shared" si="113"/>
        <v>9749300</v>
      </c>
      <c r="AA95" s="14">
        <f t="shared" si="114"/>
        <v>7912200</v>
      </c>
      <c r="AB95" s="14">
        <f t="shared" si="115"/>
        <v>11151800</v>
      </c>
      <c r="AC95" s="13">
        <f t="shared" si="116"/>
        <v>1092440</v>
      </c>
      <c r="AD95" s="67">
        <f t="shared" si="98"/>
        <v>1551080</v>
      </c>
      <c r="AE95" s="13">
        <f t="shared" si="117"/>
        <v>1740360</v>
      </c>
      <c r="AF95" s="13">
        <f t="shared" si="118"/>
        <v>1944200</v>
      </c>
      <c r="AG95" s="13">
        <f t="shared" si="119"/>
        <v>841500</v>
      </c>
      <c r="AH95" s="24">
        <f t="shared" si="120"/>
        <v>5610000</v>
      </c>
      <c r="AI95" s="27">
        <f t="shared" si="121"/>
        <v>1402500</v>
      </c>
    </row>
    <row r="96" spans="1:35" ht="40.5" thickTop="1" thickBot="1" x14ac:dyDescent="0.3">
      <c r="A96" s="47">
        <v>83</v>
      </c>
      <c r="B96" s="9" t="s">
        <v>126</v>
      </c>
      <c r="C96" s="15" t="s">
        <v>127</v>
      </c>
      <c r="D96" s="16" t="s">
        <v>520</v>
      </c>
      <c r="E96" s="16" t="s">
        <v>576</v>
      </c>
      <c r="F96" s="62">
        <v>3.7</v>
      </c>
      <c r="G96" s="62">
        <v>4.97</v>
      </c>
      <c r="H96" s="62">
        <v>2.4500000000000002</v>
      </c>
      <c r="I96" s="12">
        <f t="shared" si="122"/>
        <v>3145000</v>
      </c>
      <c r="J96" s="11">
        <f t="shared" si="123"/>
        <v>3628100</v>
      </c>
      <c r="K96" s="41">
        <f t="shared" si="99"/>
        <v>6759200</v>
      </c>
      <c r="L96" s="11">
        <f t="shared" si="100"/>
        <v>8051400</v>
      </c>
      <c r="M96" s="11">
        <f t="shared" si="101"/>
        <v>9443000</v>
      </c>
      <c r="N96" s="12">
        <f t="shared" si="102"/>
        <v>2450000</v>
      </c>
      <c r="O96" s="74">
        <f t="shared" si="103"/>
        <v>9223100</v>
      </c>
      <c r="P96" s="42">
        <f t="shared" si="97"/>
        <v>12354200</v>
      </c>
      <c r="Q96" s="12">
        <f t="shared" si="104"/>
        <v>13646400</v>
      </c>
      <c r="R96" s="74">
        <f t="shared" si="105"/>
        <v>15038000</v>
      </c>
      <c r="S96" s="78">
        <f t="shared" si="106"/>
        <v>10795600</v>
      </c>
      <c r="T96" s="66">
        <f t="shared" si="107"/>
        <v>16610500</v>
      </c>
      <c r="U96" s="66">
        <f t="shared" si="108"/>
        <v>15218900</v>
      </c>
      <c r="V96" s="78">
        <f t="shared" si="109"/>
        <v>16610500</v>
      </c>
      <c r="W96" s="13">
        <f t="shared" si="110"/>
        <v>6290000</v>
      </c>
      <c r="X96" s="13">
        <f t="shared" si="111"/>
        <v>1572500</v>
      </c>
      <c r="Y96" s="14">
        <f t="shared" si="112"/>
        <v>7650600</v>
      </c>
      <c r="Z96" s="13">
        <f t="shared" si="113"/>
        <v>12073900</v>
      </c>
      <c r="AA96" s="14">
        <f t="shared" si="114"/>
        <v>9223100</v>
      </c>
      <c r="AB96" s="14">
        <f t="shared" si="115"/>
        <v>13646400</v>
      </c>
      <c r="AC96" s="13">
        <f t="shared" si="116"/>
        <v>1354620</v>
      </c>
      <c r="AD96" s="67">
        <f t="shared" si="98"/>
        <v>1980840</v>
      </c>
      <c r="AE96" s="13">
        <f t="shared" si="117"/>
        <v>2239280</v>
      </c>
      <c r="AF96" s="13">
        <f t="shared" si="118"/>
        <v>2517600</v>
      </c>
      <c r="AG96" s="13">
        <f t="shared" si="119"/>
        <v>943500</v>
      </c>
      <c r="AH96" s="24">
        <f t="shared" si="120"/>
        <v>6290000</v>
      </c>
      <c r="AI96" s="27">
        <f t="shared" si="121"/>
        <v>1572500</v>
      </c>
    </row>
    <row r="97" spans="1:35" ht="47.25" customHeight="1" thickTop="1" thickBot="1" x14ac:dyDescent="0.3">
      <c r="A97" s="47">
        <v>84</v>
      </c>
      <c r="B97" s="9" t="s">
        <v>128</v>
      </c>
      <c r="C97" s="15" t="s">
        <v>129</v>
      </c>
      <c r="D97" s="16" t="s">
        <v>520</v>
      </c>
      <c r="E97" s="16" t="s">
        <v>577</v>
      </c>
      <c r="F97" s="62">
        <v>10.199999999999999</v>
      </c>
      <c r="G97" s="62">
        <v>3.15</v>
      </c>
      <c r="H97" s="62">
        <v>9.9700000000000006</v>
      </c>
      <c r="I97" s="12">
        <f t="shared" si="122"/>
        <v>8670000</v>
      </c>
      <c r="J97" s="11">
        <f t="shared" si="123"/>
        <v>2299500</v>
      </c>
      <c r="K97" s="41">
        <f t="shared" si="99"/>
        <v>4284000</v>
      </c>
      <c r="L97" s="11">
        <f t="shared" si="100"/>
        <v>5103000</v>
      </c>
      <c r="M97" s="11">
        <f t="shared" si="101"/>
        <v>5985000</v>
      </c>
      <c r="N97" s="12">
        <f t="shared" si="102"/>
        <v>9970000</v>
      </c>
      <c r="O97" s="74">
        <f t="shared" si="103"/>
        <v>20939500</v>
      </c>
      <c r="P97" s="42">
        <f t="shared" si="97"/>
        <v>22924000</v>
      </c>
      <c r="Q97" s="12">
        <f t="shared" si="104"/>
        <v>23743000</v>
      </c>
      <c r="R97" s="74">
        <f t="shared" si="105"/>
        <v>24625000</v>
      </c>
      <c r="S97" s="78">
        <f t="shared" si="106"/>
        <v>25274500</v>
      </c>
      <c r="T97" s="66">
        <f t="shared" si="107"/>
        <v>28960000</v>
      </c>
      <c r="U97" s="66">
        <f t="shared" si="108"/>
        <v>28078000</v>
      </c>
      <c r="V97" s="78">
        <f t="shared" si="109"/>
        <v>28960000</v>
      </c>
      <c r="W97" s="13">
        <f t="shared" si="110"/>
        <v>17340000</v>
      </c>
      <c r="X97" s="13">
        <f t="shared" si="111"/>
        <v>4335000</v>
      </c>
      <c r="Y97" s="14">
        <f t="shared" si="112"/>
        <v>16604500</v>
      </c>
      <c r="Z97" s="13">
        <f t="shared" si="113"/>
        <v>19408000</v>
      </c>
      <c r="AA97" s="14">
        <f t="shared" si="114"/>
        <v>20939500</v>
      </c>
      <c r="AB97" s="14">
        <f t="shared" si="115"/>
        <v>23743000</v>
      </c>
      <c r="AC97" s="13">
        <f t="shared" si="116"/>
        <v>2193900</v>
      </c>
      <c r="AD97" s="67">
        <f t="shared" si="98"/>
        <v>2590800</v>
      </c>
      <c r="AE97" s="13">
        <f t="shared" si="117"/>
        <v>2754600</v>
      </c>
      <c r="AF97" s="13">
        <f t="shared" si="118"/>
        <v>2931000</v>
      </c>
      <c r="AG97" s="13">
        <f t="shared" si="119"/>
        <v>2601000</v>
      </c>
      <c r="AH97" s="24">
        <f t="shared" si="120"/>
        <v>17340000</v>
      </c>
      <c r="AI97" s="27">
        <f t="shared" si="121"/>
        <v>4335000</v>
      </c>
    </row>
    <row r="98" spans="1:35" ht="60" thickTop="1" thickBot="1" x14ac:dyDescent="0.3">
      <c r="A98" s="47">
        <v>85</v>
      </c>
      <c r="B98" s="9" t="s">
        <v>130</v>
      </c>
      <c r="C98" s="15" t="s">
        <v>131</v>
      </c>
      <c r="D98" s="16" t="s">
        <v>521</v>
      </c>
      <c r="E98" s="16" t="s">
        <v>577</v>
      </c>
      <c r="F98" s="62">
        <v>11.5</v>
      </c>
      <c r="G98" s="62">
        <v>3.81</v>
      </c>
      <c r="H98" s="62">
        <v>11.19</v>
      </c>
      <c r="I98" s="12">
        <f t="shared" si="122"/>
        <v>9775000</v>
      </c>
      <c r="J98" s="11">
        <f t="shared" si="123"/>
        <v>2781300</v>
      </c>
      <c r="K98" s="41">
        <f>G98*$F$4</f>
        <v>5181600</v>
      </c>
      <c r="L98" s="11">
        <f t="shared" si="100"/>
        <v>6172200</v>
      </c>
      <c r="M98" s="11">
        <f t="shared" si="101"/>
        <v>7239000</v>
      </c>
      <c r="N98" s="12">
        <f t="shared" si="102"/>
        <v>11190000</v>
      </c>
      <c r="O98" s="74">
        <f t="shared" si="103"/>
        <v>23746300</v>
      </c>
      <c r="P98" s="42">
        <f t="shared" si="97"/>
        <v>26146600</v>
      </c>
      <c r="Q98" s="12">
        <f t="shared" si="104"/>
        <v>27137200</v>
      </c>
      <c r="R98" s="74">
        <f t="shared" si="105"/>
        <v>28204000</v>
      </c>
      <c r="S98" s="78">
        <f t="shared" si="106"/>
        <v>28633800</v>
      </c>
      <c r="T98" s="66">
        <f t="shared" si="107"/>
        <v>33091500</v>
      </c>
      <c r="U98" s="66">
        <f t="shared" si="108"/>
        <v>32024700</v>
      </c>
      <c r="V98" s="78">
        <f t="shared" si="109"/>
        <v>33091500</v>
      </c>
      <c r="W98" s="13">
        <f t="shared" si="110"/>
        <v>19550000</v>
      </c>
      <c r="X98" s="13">
        <f t="shared" si="111"/>
        <v>4887500</v>
      </c>
      <c r="Y98" s="14">
        <f t="shared" si="112"/>
        <v>18858800</v>
      </c>
      <c r="Z98" s="13">
        <f t="shared" si="113"/>
        <v>22249700</v>
      </c>
      <c r="AA98" s="14">
        <f t="shared" si="114"/>
        <v>23746300</v>
      </c>
      <c r="AB98" s="14">
        <f t="shared" si="115"/>
        <v>27137200</v>
      </c>
      <c r="AC98" s="13">
        <f t="shared" si="116"/>
        <v>2511260</v>
      </c>
      <c r="AD98" s="67">
        <f t="shared" si="98"/>
        <v>2991320</v>
      </c>
      <c r="AE98" s="13">
        <f t="shared" si="117"/>
        <v>3189440</v>
      </c>
      <c r="AF98" s="13">
        <f t="shared" si="118"/>
        <v>3402800</v>
      </c>
      <c r="AG98" s="13">
        <f t="shared" si="119"/>
        <v>2932500</v>
      </c>
      <c r="AH98" s="24">
        <f t="shared" si="120"/>
        <v>19550000</v>
      </c>
      <c r="AI98" s="27">
        <f t="shared" si="121"/>
        <v>4887500</v>
      </c>
    </row>
    <row r="99" spans="1:35" ht="60" thickTop="1" thickBot="1" x14ac:dyDescent="0.3">
      <c r="A99" s="47">
        <v>86</v>
      </c>
      <c r="B99" s="9" t="s">
        <v>132</v>
      </c>
      <c r="C99" s="15" t="s">
        <v>133</v>
      </c>
      <c r="D99" s="16" t="s">
        <v>521</v>
      </c>
      <c r="E99" s="16" t="s">
        <v>577</v>
      </c>
      <c r="F99" s="62">
        <v>14</v>
      </c>
      <c r="G99" s="62">
        <v>4.51</v>
      </c>
      <c r="H99" s="62">
        <v>13.61</v>
      </c>
      <c r="I99" s="12">
        <f t="shared" si="122"/>
        <v>11900000</v>
      </c>
      <c r="J99" s="11">
        <f t="shared" si="123"/>
        <v>3292300</v>
      </c>
      <c r="K99" s="41">
        <f t="shared" ref="K99:K113" si="124">G99*$F$4</f>
        <v>6133600</v>
      </c>
      <c r="L99" s="11">
        <f t="shared" si="100"/>
        <v>7306200</v>
      </c>
      <c r="M99" s="11">
        <f t="shared" si="101"/>
        <v>8569000</v>
      </c>
      <c r="N99" s="12">
        <f t="shared" si="102"/>
        <v>13610000</v>
      </c>
      <c r="O99" s="74">
        <f t="shared" si="103"/>
        <v>28802300</v>
      </c>
      <c r="P99" s="42">
        <f t="shared" si="97"/>
        <v>31643600</v>
      </c>
      <c r="Q99" s="12">
        <f t="shared" si="104"/>
        <v>32816200</v>
      </c>
      <c r="R99" s="74">
        <f t="shared" si="105"/>
        <v>34079000</v>
      </c>
      <c r="S99" s="78">
        <f t="shared" si="106"/>
        <v>34752300</v>
      </c>
      <c r="T99" s="66">
        <f t="shared" si="107"/>
        <v>40029000</v>
      </c>
      <c r="U99" s="66">
        <f t="shared" si="108"/>
        <v>38766200</v>
      </c>
      <c r="V99" s="78">
        <f t="shared" si="109"/>
        <v>40029000</v>
      </c>
      <c r="W99" s="13">
        <f t="shared" si="110"/>
        <v>23800000</v>
      </c>
      <c r="X99" s="13">
        <f t="shared" si="111"/>
        <v>5950000</v>
      </c>
      <c r="Y99" s="14">
        <f t="shared" si="112"/>
        <v>22852300</v>
      </c>
      <c r="Z99" s="13">
        <f t="shared" si="113"/>
        <v>26866200</v>
      </c>
      <c r="AA99" s="14">
        <f t="shared" si="114"/>
        <v>28802300</v>
      </c>
      <c r="AB99" s="14">
        <f t="shared" si="115"/>
        <v>32816200</v>
      </c>
      <c r="AC99" s="13">
        <f t="shared" si="116"/>
        <v>3038460</v>
      </c>
      <c r="AD99" s="67">
        <f t="shared" si="98"/>
        <v>3606720</v>
      </c>
      <c r="AE99" s="13">
        <f t="shared" si="117"/>
        <v>3841240</v>
      </c>
      <c r="AF99" s="13">
        <f t="shared" si="118"/>
        <v>4093800</v>
      </c>
      <c r="AG99" s="13">
        <f t="shared" si="119"/>
        <v>3570000</v>
      </c>
      <c r="AH99" s="24">
        <f t="shared" si="120"/>
        <v>23800000</v>
      </c>
      <c r="AI99" s="27">
        <f t="shared" si="121"/>
        <v>5950000</v>
      </c>
    </row>
    <row r="100" spans="1:35" ht="60" thickTop="1" thickBot="1" x14ac:dyDescent="0.3">
      <c r="A100" s="47">
        <v>87</v>
      </c>
      <c r="B100" s="9" t="s">
        <v>134</v>
      </c>
      <c r="C100" s="15" t="s">
        <v>135</v>
      </c>
      <c r="D100" s="16" t="s">
        <v>521</v>
      </c>
      <c r="E100" s="16" t="s">
        <v>577</v>
      </c>
      <c r="F100" s="62">
        <v>4</v>
      </c>
      <c r="G100" s="62">
        <v>1.82</v>
      </c>
      <c r="H100" s="62">
        <v>13.61</v>
      </c>
      <c r="I100" s="12">
        <f t="shared" si="122"/>
        <v>3400000</v>
      </c>
      <c r="J100" s="11">
        <f t="shared" si="123"/>
        <v>1328600</v>
      </c>
      <c r="K100" s="41">
        <f t="shared" si="124"/>
        <v>2475200</v>
      </c>
      <c r="L100" s="11">
        <f t="shared" si="100"/>
        <v>2948400</v>
      </c>
      <c r="M100" s="11">
        <f t="shared" si="101"/>
        <v>3458000</v>
      </c>
      <c r="N100" s="12">
        <f t="shared" si="102"/>
        <v>13610000</v>
      </c>
      <c r="O100" s="74">
        <f t="shared" si="103"/>
        <v>18338600</v>
      </c>
      <c r="P100" s="42">
        <f t="shared" si="97"/>
        <v>19485200</v>
      </c>
      <c r="Q100" s="12">
        <f t="shared" si="104"/>
        <v>19958400</v>
      </c>
      <c r="R100" s="74">
        <f t="shared" si="105"/>
        <v>20468000</v>
      </c>
      <c r="S100" s="78">
        <f t="shared" si="106"/>
        <v>20038600</v>
      </c>
      <c r="T100" s="66">
        <f t="shared" si="107"/>
        <v>22168000</v>
      </c>
      <c r="U100" s="66">
        <f t="shared" si="108"/>
        <v>21658400</v>
      </c>
      <c r="V100" s="78">
        <f t="shared" si="109"/>
        <v>22168000</v>
      </c>
      <c r="W100" s="13">
        <f t="shared" si="110"/>
        <v>6800000</v>
      </c>
      <c r="X100" s="13">
        <f t="shared" si="111"/>
        <v>1700000</v>
      </c>
      <c r="Y100" s="14">
        <f t="shared" si="112"/>
        <v>16638600</v>
      </c>
      <c r="Z100" s="13">
        <f t="shared" si="113"/>
        <v>18258400</v>
      </c>
      <c r="AA100" s="14">
        <f t="shared" si="114"/>
        <v>18338600</v>
      </c>
      <c r="AB100" s="14">
        <f t="shared" si="115"/>
        <v>19958400</v>
      </c>
      <c r="AC100" s="13">
        <f t="shared" si="116"/>
        <v>945720</v>
      </c>
      <c r="AD100" s="67">
        <f t="shared" si="98"/>
        <v>1175040</v>
      </c>
      <c r="AE100" s="13">
        <f t="shared" si="117"/>
        <v>1269680</v>
      </c>
      <c r="AF100" s="13">
        <f t="shared" si="118"/>
        <v>1371600</v>
      </c>
      <c r="AG100" s="13">
        <f t="shared" si="119"/>
        <v>1020000</v>
      </c>
      <c r="AH100" s="24">
        <f t="shared" si="120"/>
        <v>6800000</v>
      </c>
      <c r="AI100" s="27">
        <f t="shared" si="121"/>
        <v>1700000</v>
      </c>
    </row>
    <row r="101" spans="1:35" ht="46.5" customHeight="1" thickTop="1" thickBot="1" x14ac:dyDescent="0.3">
      <c r="A101" s="47">
        <v>88</v>
      </c>
      <c r="B101" s="9" t="s">
        <v>136</v>
      </c>
      <c r="C101" s="15" t="s">
        <v>137</v>
      </c>
      <c r="D101" s="16" t="s">
        <v>522</v>
      </c>
      <c r="E101" s="16" t="s">
        <v>577</v>
      </c>
      <c r="F101" s="62">
        <v>11</v>
      </c>
      <c r="G101" s="62">
        <v>4.8</v>
      </c>
      <c r="H101" s="62">
        <v>9.9700000000000006</v>
      </c>
      <c r="I101" s="12">
        <f t="shared" si="122"/>
        <v>9350000</v>
      </c>
      <c r="J101" s="11">
        <f t="shared" si="123"/>
        <v>3504000</v>
      </c>
      <c r="K101" s="41">
        <f t="shared" si="124"/>
        <v>6528000</v>
      </c>
      <c r="L101" s="11">
        <f t="shared" si="100"/>
        <v>7776000</v>
      </c>
      <c r="M101" s="11">
        <f t="shared" si="101"/>
        <v>9120000</v>
      </c>
      <c r="N101" s="12">
        <f t="shared" si="102"/>
        <v>9970000</v>
      </c>
      <c r="O101" s="74">
        <f t="shared" si="103"/>
        <v>22824000</v>
      </c>
      <c r="P101" s="42">
        <f t="shared" si="97"/>
        <v>25848000</v>
      </c>
      <c r="Q101" s="12">
        <f t="shared" si="104"/>
        <v>27096000</v>
      </c>
      <c r="R101" s="74">
        <f t="shared" si="105"/>
        <v>28440000</v>
      </c>
      <c r="S101" s="78">
        <f t="shared" si="106"/>
        <v>27499000</v>
      </c>
      <c r="T101" s="66">
        <f t="shared" si="107"/>
        <v>33115000</v>
      </c>
      <c r="U101" s="66">
        <f t="shared" si="108"/>
        <v>31771000</v>
      </c>
      <c r="V101" s="78">
        <f t="shared" si="109"/>
        <v>33115000</v>
      </c>
      <c r="W101" s="13">
        <f t="shared" si="110"/>
        <v>18700000</v>
      </c>
      <c r="X101" s="13">
        <f t="shared" si="111"/>
        <v>4675000</v>
      </c>
      <c r="Y101" s="14">
        <f t="shared" si="112"/>
        <v>18149000</v>
      </c>
      <c r="Z101" s="13">
        <f t="shared" si="113"/>
        <v>22421000</v>
      </c>
      <c r="AA101" s="14">
        <f t="shared" si="114"/>
        <v>22824000</v>
      </c>
      <c r="AB101" s="14">
        <f t="shared" si="115"/>
        <v>27096000</v>
      </c>
      <c r="AC101" s="13">
        <f t="shared" si="116"/>
        <v>2570800</v>
      </c>
      <c r="AD101" s="67">
        <f t="shared" si="98"/>
        <v>3175600</v>
      </c>
      <c r="AE101" s="13">
        <f t="shared" si="117"/>
        <v>3425200</v>
      </c>
      <c r="AF101" s="13">
        <f t="shared" si="118"/>
        <v>3694000</v>
      </c>
      <c r="AG101" s="13">
        <f t="shared" si="119"/>
        <v>2805000</v>
      </c>
      <c r="AH101" s="24">
        <f t="shared" si="120"/>
        <v>18700000</v>
      </c>
      <c r="AI101" s="27">
        <f t="shared" si="121"/>
        <v>4675000</v>
      </c>
    </row>
    <row r="102" spans="1:35" ht="51" customHeight="1" thickTop="1" thickBot="1" x14ac:dyDescent="0.3">
      <c r="A102" s="47">
        <v>89</v>
      </c>
      <c r="B102" s="9" t="s">
        <v>138</v>
      </c>
      <c r="C102" s="15" t="s">
        <v>139</v>
      </c>
      <c r="D102" s="16" t="s">
        <v>522</v>
      </c>
      <c r="E102" s="16" t="s">
        <v>577</v>
      </c>
      <c r="F102" s="62">
        <v>13.4</v>
      </c>
      <c r="G102" s="62">
        <v>5.71</v>
      </c>
      <c r="H102" s="62">
        <v>11.19</v>
      </c>
      <c r="I102" s="12">
        <f t="shared" si="122"/>
        <v>11390000</v>
      </c>
      <c r="J102" s="11">
        <f t="shared" si="123"/>
        <v>4168300</v>
      </c>
      <c r="K102" s="41">
        <f t="shared" si="124"/>
        <v>7765600</v>
      </c>
      <c r="L102" s="11">
        <f t="shared" si="100"/>
        <v>9250200</v>
      </c>
      <c r="M102" s="11">
        <f t="shared" si="101"/>
        <v>10849000</v>
      </c>
      <c r="N102" s="12">
        <f t="shared" si="102"/>
        <v>11190000</v>
      </c>
      <c r="O102" s="74">
        <f t="shared" si="103"/>
        <v>26748300</v>
      </c>
      <c r="P102" s="42">
        <f t="shared" si="97"/>
        <v>30345600</v>
      </c>
      <c r="Q102" s="12">
        <f t="shared" si="104"/>
        <v>31830200</v>
      </c>
      <c r="R102" s="74">
        <f t="shared" si="105"/>
        <v>33429000</v>
      </c>
      <c r="S102" s="78">
        <f t="shared" si="106"/>
        <v>32443300</v>
      </c>
      <c r="T102" s="66">
        <f t="shared" si="107"/>
        <v>39124000</v>
      </c>
      <c r="U102" s="66">
        <f t="shared" si="108"/>
        <v>37525200</v>
      </c>
      <c r="V102" s="78">
        <f t="shared" si="109"/>
        <v>39124000</v>
      </c>
      <c r="W102" s="13">
        <f t="shared" si="110"/>
        <v>22780000</v>
      </c>
      <c r="X102" s="13">
        <f t="shared" si="111"/>
        <v>5695000</v>
      </c>
      <c r="Y102" s="14">
        <f t="shared" si="112"/>
        <v>21053300</v>
      </c>
      <c r="Z102" s="13">
        <f t="shared" si="113"/>
        <v>26135200</v>
      </c>
      <c r="AA102" s="14">
        <f t="shared" si="114"/>
        <v>26748300</v>
      </c>
      <c r="AB102" s="14">
        <f t="shared" si="115"/>
        <v>31830200</v>
      </c>
      <c r="AC102" s="13">
        <f t="shared" si="116"/>
        <v>3111660</v>
      </c>
      <c r="AD102" s="67">
        <f t="shared" si="98"/>
        <v>3831120</v>
      </c>
      <c r="AE102" s="13">
        <f t="shared" si="117"/>
        <v>4128040</v>
      </c>
      <c r="AF102" s="13">
        <f t="shared" si="118"/>
        <v>4447800</v>
      </c>
      <c r="AG102" s="13">
        <f t="shared" si="119"/>
        <v>3417000</v>
      </c>
      <c r="AH102" s="24">
        <f t="shared" si="120"/>
        <v>22780000</v>
      </c>
      <c r="AI102" s="27">
        <f t="shared" si="121"/>
        <v>5695000</v>
      </c>
    </row>
    <row r="103" spans="1:35" ht="40.5" customHeight="1" thickTop="1" thickBot="1" x14ac:dyDescent="0.3">
      <c r="A103" s="47">
        <v>90</v>
      </c>
      <c r="B103" s="9" t="s">
        <v>140</v>
      </c>
      <c r="C103" s="15" t="s">
        <v>141</v>
      </c>
      <c r="D103" s="16" t="s">
        <v>522</v>
      </c>
      <c r="E103" s="16" t="s">
        <v>577</v>
      </c>
      <c r="F103" s="62">
        <v>16.5</v>
      </c>
      <c r="G103" s="62">
        <v>6.8</v>
      </c>
      <c r="H103" s="62">
        <v>13.61</v>
      </c>
      <c r="I103" s="12">
        <f t="shared" si="122"/>
        <v>14025000</v>
      </c>
      <c r="J103" s="11">
        <f t="shared" si="123"/>
        <v>4964000</v>
      </c>
      <c r="K103" s="41">
        <f t="shared" si="124"/>
        <v>9248000</v>
      </c>
      <c r="L103" s="11">
        <f t="shared" si="100"/>
        <v>11016000</v>
      </c>
      <c r="M103" s="11">
        <f t="shared" si="101"/>
        <v>12920000</v>
      </c>
      <c r="N103" s="12">
        <f t="shared" si="102"/>
        <v>13610000</v>
      </c>
      <c r="O103" s="74">
        <f t="shared" si="103"/>
        <v>32599000</v>
      </c>
      <c r="P103" s="42">
        <f t="shared" si="97"/>
        <v>36883000</v>
      </c>
      <c r="Q103" s="12">
        <f t="shared" si="104"/>
        <v>38651000</v>
      </c>
      <c r="R103" s="74">
        <f t="shared" si="105"/>
        <v>40555000</v>
      </c>
      <c r="S103" s="78">
        <f t="shared" si="106"/>
        <v>39611500</v>
      </c>
      <c r="T103" s="66">
        <f t="shared" si="107"/>
        <v>47567500</v>
      </c>
      <c r="U103" s="66">
        <f t="shared" si="108"/>
        <v>45663500</v>
      </c>
      <c r="V103" s="78">
        <f t="shared" si="109"/>
        <v>47567500</v>
      </c>
      <c r="W103" s="13">
        <f t="shared" si="110"/>
        <v>28050000</v>
      </c>
      <c r="X103" s="13">
        <f t="shared" si="111"/>
        <v>7012500</v>
      </c>
      <c r="Y103" s="14">
        <f t="shared" si="112"/>
        <v>25586500</v>
      </c>
      <c r="Z103" s="13">
        <f t="shared" si="113"/>
        <v>31638500</v>
      </c>
      <c r="AA103" s="14">
        <f t="shared" si="114"/>
        <v>32599000</v>
      </c>
      <c r="AB103" s="14">
        <f t="shared" si="115"/>
        <v>38651000</v>
      </c>
      <c r="AC103" s="13">
        <f t="shared" si="116"/>
        <v>3797800</v>
      </c>
      <c r="AD103" s="67">
        <f t="shared" si="98"/>
        <v>4654600</v>
      </c>
      <c r="AE103" s="13">
        <f t="shared" si="117"/>
        <v>5008200</v>
      </c>
      <c r="AF103" s="13">
        <f t="shared" si="118"/>
        <v>5389000</v>
      </c>
      <c r="AG103" s="13">
        <f t="shared" si="119"/>
        <v>4207500</v>
      </c>
      <c r="AH103" s="24">
        <f t="shared" si="120"/>
        <v>28050000</v>
      </c>
      <c r="AI103" s="27">
        <f t="shared" si="121"/>
        <v>7012500</v>
      </c>
    </row>
    <row r="104" spans="1:35" ht="60" thickTop="1" thickBot="1" x14ac:dyDescent="0.3">
      <c r="A104" s="47">
        <v>91</v>
      </c>
      <c r="B104" s="9" t="s">
        <v>142</v>
      </c>
      <c r="C104" s="15" t="s">
        <v>143</v>
      </c>
      <c r="D104" s="16" t="s">
        <v>522</v>
      </c>
      <c r="E104" s="16" t="s">
        <v>577</v>
      </c>
      <c r="F104" s="62">
        <v>5</v>
      </c>
      <c r="G104" s="62">
        <v>3.15</v>
      </c>
      <c r="H104" s="62">
        <v>13.61</v>
      </c>
      <c r="I104" s="12">
        <f t="shared" si="122"/>
        <v>4250000</v>
      </c>
      <c r="J104" s="11">
        <f t="shared" si="123"/>
        <v>2299500</v>
      </c>
      <c r="K104" s="41">
        <f t="shared" si="124"/>
        <v>4284000</v>
      </c>
      <c r="L104" s="11">
        <f t="shared" si="100"/>
        <v>5103000</v>
      </c>
      <c r="M104" s="11">
        <f t="shared" si="101"/>
        <v>5985000</v>
      </c>
      <c r="N104" s="12">
        <f t="shared" si="102"/>
        <v>13610000</v>
      </c>
      <c r="O104" s="74">
        <f t="shared" si="103"/>
        <v>20159500</v>
      </c>
      <c r="P104" s="42">
        <f t="shared" si="97"/>
        <v>22144000</v>
      </c>
      <c r="Q104" s="12">
        <f t="shared" si="104"/>
        <v>22963000</v>
      </c>
      <c r="R104" s="74">
        <f t="shared" si="105"/>
        <v>23845000</v>
      </c>
      <c r="S104" s="78">
        <f t="shared" si="106"/>
        <v>22284500</v>
      </c>
      <c r="T104" s="66">
        <f t="shared" si="107"/>
        <v>25970000</v>
      </c>
      <c r="U104" s="66">
        <f t="shared" si="108"/>
        <v>25088000</v>
      </c>
      <c r="V104" s="78">
        <f t="shared" si="109"/>
        <v>25970000</v>
      </c>
      <c r="W104" s="13">
        <f t="shared" si="110"/>
        <v>8500000</v>
      </c>
      <c r="X104" s="13">
        <f t="shared" si="111"/>
        <v>2125000</v>
      </c>
      <c r="Y104" s="14">
        <f t="shared" si="112"/>
        <v>18034500</v>
      </c>
      <c r="Z104" s="13">
        <f t="shared" si="113"/>
        <v>20838000</v>
      </c>
      <c r="AA104" s="14">
        <f t="shared" si="114"/>
        <v>20159500</v>
      </c>
      <c r="AB104" s="14">
        <f t="shared" si="115"/>
        <v>22963000</v>
      </c>
      <c r="AC104" s="13">
        <f t="shared" si="116"/>
        <v>1309900</v>
      </c>
      <c r="AD104" s="67">
        <f t="shared" si="98"/>
        <v>1706800</v>
      </c>
      <c r="AE104" s="13">
        <f t="shared" si="117"/>
        <v>1870600</v>
      </c>
      <c r="AF104" s="13">
        <f t="shared" si="118"/>
        <v>2047000</v>
      </c>
      <c r="AG104" s="13">
        <f t="shared" si="119"/>
        <v>1275000</v>
      </c>
      <c r="AH104" s="24">
        <f t="shared" si="120"/>
        <v>8500000</v>
      </c>
      <c r="AI104" s="27">
        <f t="shared" si="121"/>
        <v>2125000</v>
      </c>
    </row>
    <row r="105" spans="1:35" ht="40.5" thickTop="1" thickBot="1" x14ac:dyDescent="0.3">
      <c r="A105" s="47">
        <v>92</v>
      </c>
      <c r="B105" s="9" t="s">
        <v>144</v>
      </c>
      <c r="C105" s="15" t="s">
        <v>145</v>
      </c>
      <c r="D105" s="16" t="s">
        <v>522</v>
      </c>
      <c r="E105" s="16" t="s">
        <v>577</v>
      </c>
      <c r="F105" s="62">
        <v>3.8</v>
      </c>
      <c r="G105" s="62">
        <v>2.73</v>
      </c>
      <c r="H105" s="62">
        <v>13.61</v>
      </c>
      <c r="I105" s="12">
        <f t="shared" si="122"/>
        <v>3230000</v>
      </c>
      <c r="J105" s="11">
        <f t="shared" si="123"/>
        <v>1992900</v>
      </c>
      <c r="K105" s="41">
        <f t="shared" si="124"/>
        <v>3712800</v>
      </c>
      <c r="L105" s="11">
        <f t="shared" si="100"/>
        <v>4422600</v>
      </c>
      <c r="M105" s="11">
        <f t="shared" si="101"/>
        <v>5187000</v>
      </c>
      <c r="N105" s="12">
        <f t="shared" si="102"/>
        <v>13610000</v>
      </c>
      <c r="O105" s="74">
        <f t="shared" si="103"/>
        <v>18832900</v>
      </c>
      <c r="P105" s="42">
        <f t="shared" si="97"/>
        <v>20552800</v>
      </c>
      <c r="Q105" s="12">
        <f t="shared" si="104"/>
        <v>21262600</v>
      </c>
      <c r="R105" s="74">
        <f t="shared" si="105"/>
        <v>22027000</v>
      </c>
      <c r="S105" s="78">
        <f t="shared" si="106"/>
        <v>20447900</v>
      </c>
      <c r="T105" s="66">
        <f t="shared" si="107"/>
        <v>23642000</v>
      </c>
      <c r="U105" s="66">
        <f t="shared" si="108"/>
        <v>22877600</v>
      </c>
      <c r="V105" s="78">
        <f t="shared" si="109"/>
        <v>23642000</v>
      </c>
      <c r="W105" s="13">
        <f t="shared" si="110"/>
        <v>6460000</v>
      </c>
      <c r="X105" s="13">
        <f t="shared" si="111"/>
        <v>1615000</v>
      </c>
      <c r="Y105" s="14">
        <f t="shared" si="112"/>
        <v>17217900</v>
      </c>
      <c r="Z105" s="13">
        <f t="shared" si="113"/>
        <v>19647600</v>
      </c>
      <c r="AA105" s="14">
        <f t="shared" si="114"/>
        <v>18832900</v>
      </c>
      <c r="AB105" s="14">
        <f t="shared" si="115"/>
        <v>21262600</v>
      </c>
      <c r="AC105" s="13">
        <f t="shared" si="116"/>
        <v>1044580</v>
      </c>
      <c r="AD105" s="67">
        <f t="shared" si="98"/>
        <v>1388560</v>
      </c>
      <c r="AE105" s="13">
        <f t="shared" si="117"/>
        <v>1530520</v>
      </c>
      <c r="AF105" s="13">
        <f t="shared" si="118"/>
        <v>1683400</v>
      </c>
      <c r="AG105" s="13">
        <f t="shared" si="119"/>
        <v>969000</v>
      </c>
      <c r="AH105" s="24">
        <f t="shared" si="120"/>
        <v>6460000</v>
      </c>
      <c r="AI105" s="27">
        <f t="shared" si="121"/>
        <v>1615000</v>
      </c>
    </row>
    <row r="106" spans="1:35" ht="60" thickTop="1" thickBot="1" x14ac:dyDescent="0.3">
      <c r="A106" s="47">
        <v>93</v>
      </c>
      <c r="B106" s="9" t="s">
        <v>146</v>
      </c>
      <c r="C106" s="15" t="s">
        <v>147</v>
      </c>
      <c r="D106" s="16" t="s">
        <v>522</v>
      </c>
      <c r="E106" s="16" t="s">
        <v>577</v>
      </c>
      <c r="F106" s="62">
        <v>8</v>
      </c>
      <c r="G106" s="62">
        <v>3.64</v>
      </c>
      <c r="H106" s="62">
        <v>13.61</v>
      </c>
      <c r="I106" s="12">
        <f t="shared" si="122"/>
        <v>6800000</v>
      </c>
      <c r="J106" s="11">
        <f t="shared" si="123"/>
        <v>2657200</v>
      </c>
      <c r="K106" s="41">
        <f t="shared" si="124"/>
        <v>4950400</v>
      </c>
      <c r="L106" s="11">
        <f t="shared" si="100"/>
        <v>5896800</v>
      </c>
      <c r="M106" s="11">
        <f t="shared" si="101"/>
        <v>6916000</v>
      </c>
      <c r="N106" s="12">
        <f t="shared" si="102"/>
        <v>13610000</v>
      </c>
      <c r="O106" s="74">
        <f t="shared" si="103"/>
        <v>23067200</v>
      </c>
      <c r="P106" s="42">
        <f t="shared" si="97"/>
        <v>25360400</v>
      </c>
      <c r="Q106" s="12">
        <f t="shared" si="104"/>
        <v>26306800</v>
      </c>
      <c r="R106" s="74">
        <f t="shared" si="105"/>
        <v>27326000</v>
      </c>
      <c r="S106" s="78">
        <f t="shared" si="106"/>
        <v>26467200</v>
      </c>
      <c r="T106" s="66">
        <f t="shared" si="107"/>
        <v>30726000</v>
      </c>
      <c r="U106" s="66">
        <f t="shared" si="108"/>
        <v>29706800</v>
      </c>
      <c r="V106" s="78">
        <f t="shared" si="109"/>
        <v>30726000</v>
      </c>
      <c r="W106" s="13">
        <f t="shared" si="110"/>
        <v>13600000</v>
      </c>
      <c r="X106" s="13">
        <f t="shared" si="111"/>
        <v>3400000</v>
      </c>
      <c r="Y106" s="14">
        <f t="shared" si="112"/>
        <v>19667200</v>
      </c>
      <c r="Z106" s="13">
        <f t="shared" si="113"/>
        <v>22906800</v>
      </c>
      <c r="AA106" s="14">
        <f t="shared" si="114"/>
        <v>23067200</v>
      </c>
      <c r="AB106" s="14">
        <f t="shared" si="115"/>
        <v>26306800</v>
      </c>
      <c r="AC106" s="13">
        <f t="shared" si="116"/>
        <v>1891440</v>
      </c>
      <c r="AD106" s="67">
        <f t="shared" si="98"/>
        <v>2350080</v>
      </c>
      <c r="AE106" s="13">
        <f t="shared" si="117"/>
        <v>2539360</v>
      </c>
      <c r="AF106" s="13">
        <f t="shared" si="118"/>
        <v>2743200</v>
      </c>
      <c r="AG106" s="13">
        <f t="shared" si="119"/>
        <v>2040000</v>
      </c>
      <c r="AH106" s="24">
        <f t="shared" si="120"/>
        <v>13600000</v>
      </c>
      <c r="AI106" s="27">
        <f t="shared" si="121"/>
        <v>3400000</v>
      </c>
    </row>
    <row r="107" spans="1:35" ht="40.5" thickTop="1" thickBot="1" x14ac:dyDescent="0.3">
      <c r="A107" s="47">
        <v>94</v>
      </c>
      <c r="B107" s="9" t="s">
        <v>148</v>
      </c>
      <c r="C107" s="15" t="s">
        <v>149</v>
      </c>
      <c r="D107" s="16" t="s">
        <v>523</v>
      </c>
      <c r="E107" s="16" t="s">
        <v>578</v>
      </c>
      <c r="F107" s="62">
        <v>9.1</v>
      </c>
      <c r="G107" s="62">
        <v>5.22</v>
      </c>
      <c r="H107" s="62">
        <v>5.88</v>
      </c>
      <c r="I107" s="12">
        <f t="shared" si="122"/>
        <v>7735000</v>
      </c>
      <c r="J107" s="11">
        <f t="shared" si="123"/>
        <v>3810600</v>
      </c>
      <c r="K107" s="41">
        <f t="shared" si="124"/>
        <v>7099200</v>
      </c>
      <c r="L107" s="11">
        <f t="shared" si="100"/>
        <v>8456400</v>
      </c>
      <c r="M107" s="11">
        <f t="shared" si="101"/>
        <v>9918000</v>
      </c>
      <c r="N107" s="12">
        <f t="shared" si="102"/>
        <v>5880000</v>
      </c>
      <c r="O107" s="74">
        <f t="shared" si="103"/>
        <v>17425600</v>
      </c>
      <c r="P107" s="42">
        <f t="shared" si="97"/>
        <v>20714200</v>
      </c>
      <c r="Q107" s="12">
        <f t="shared" si="104"/>
        <v>22071400</v>
      </c>
      <c r="R107" s="74">
        <f t="shared" si="105"/>
        <v>23533000</v>
      </c>
      <c r="S107" s="78">
        <f t="shared" si="106"/>
        <v>21293100</v>
      </c>
      <c r="T107" s="66">
        <f t="shared" si="107"/>
        <v>27400500</v>
      </c>
      <c r="U107" s="66">
        <f t="shared" si="108"/>
        <v>25938900</v>
      </c>
      <c r="V107" s="78">
        <f t="shared" si="109"/>
        <v>27400500</v>
      </c>
      <c r="W107" s="13">
        <f t="shared" si="110"/>
        <v>15470000</v>
      </c>
      <c r="X107" s="13">
        <f t="shared" si="111"/>
        <v>3867500</v>
      </c>
      <c r="Y107" s="14">
        <f t="shared" si="112"/>
        <v>13558100</v>
      </c>
      <c r="Z107" s="13">
        <f t="shared" si="113"/>
        <v>18203900</v>
      </c>
      <c r="AA107" s="14">
        <f t="shared" si="114"/>
        <v>17425600</v>
      </c>
      <c r="AB107" s="14">
        <f t="shared" si="115"/>
        <v>22071400</v>
      </c>
      <c r="AC107" s="13">
        <f t="shared" si="116"/>
        <v>2309120</v>
      </c>
      <c r="AD107" s="67">
        <f t="shared" si="98"/>
        <v>2966840</v>
      </c>
      <c r="AE107" s="13">
        <f t="shared" si="117"/>
        <v>3238280</v>
      </c>
      <c r="AF107" s="13">
        <f t="shared" si="118"/>
        <v>3530600</v>
      </c>
      <c r="AG107" s="13">
        <f t="shared" si="119"/>
        <v>2320500</v>
      </c>
      <c r="AH107" s="24">
        <f t="shared" si="120"/>
        <v>15470000</v>
      </c>
      <c r="AI107" s="27">
        <f t="shared" si="121"/>
        <v>3867500</v>
      </c>
    </row>
    <row r="108" spans="1:35" ht="40.5" thickTop="1" thickBot="1" x14ac:dyDescent="0.3">
      <c r="A108" s="47">
        <v>95</v>
      </c>
      <c r="B108" s="9" t="s">
        <v>150</v>
      </c>
      <c r="C108" s="15" t="s">
        <v>151</v>
      </c>
      <c r="D108" s="16" t="s">
        <v>523</v>
      </c>
      <c r="E108" s="16" t="s">
        <v>578</v>
      </c>
      <c r="F108" s="62">
        <v>10.5</v>
      </c>
      <c r="G108" s="62">
        <v>5.75</v>
      </c>
      <c r="H108" s="62">
        <v>5.88</v>
      </c>
      <c r="I108" s="12">
        <f t="shared" si="122"/>
        <v>8925000</v>
      </c>
      <c r="J108" s="11">
        <f t="shared" si="123"/>
        <v>4197500</v>
      </c>
      <c r="K108" s="41">
        <f t="shared" si="124"/>
        <v>7820000</v>
      </c>
      <c r="L108" s="11">
        <f t="shared" si="100"/>
        <v>9315000</v>
      </c>
      <c r="M108" s="11">
        <f t="shared" si="101"/>
        <v>10925000</v>
      </c>
      <c r="N108" s="12">
        <f t="shared" si="102"/>
        <v>5880000</v>
      </c>
      <c r="O108" s="74">
        <f t="shared" si="103"/>
        <v>19002500</v>
      </c>
      <c r="P108" s="42">
        <f t="shared" si="97"/>
        <v>22625000</v>
      </c>
      <c r="Q108" s="12">
        <f t="shared" si="104"/>
        <v>24120000</v>
      </c>
      <c r="R108" s="74">
        <f t="shared" si="105"/>
        <v>25730000</v>
      </c>
      <c r="S108" s="78">
        <f t="shared" si="106"/>
        <v>23465000</v>
      </c>
      <c r="T108" s="66">
        <f t="shared" si="107"/>
        <v>30192500</v>
      </c>
      <c r="U108" s="66">
        <f t="shared" si="108"/>
        <v>28582500</v>
      </c>
      <c r="V108" s="78">
        <f t="shared" si="109"/>
        <v>30192500</v>
      </c>
      <c r="W108" s="13">
        <f t="shared" si="110"/>
        <v>17850000</v>
      </c>
      <c r="X108" s="13">
        <f t="shared" si="111"/>
        <v>4462500</v>
      </c>
      <c r="Y108" s="14">
        <f t="shared" si="112"/>
        <v>14540000</v>
      </c>
      <c r="Z108" s="13">
        <f t="shared" si="113"/>
        <v>19657500</v>
      </c>
      <c r="AA108" s="14">
        <f t="shared" si="114"/>
        <v>19002500</v>
      </c>
      <c r="AB108" s="14">
        <f t="shared" si="115"/>
        <v>24120000</v>
      </c>
      <c r="AC108" s="13">
        <f t="shared" si="116"/>
        <v>2624500</v>
      </c>
      <c r="AD108" s="67">
        <f t="shared" si="98"/>
        <v>3349000</v>
      </c>
      <c r="AE108" s="13">
        <f t="shared" si="117"/>
        <v>3648000</v>
      </c>
      <c r="AF108" s="13">
        <f t="shared" si="118"/>
        <v>3970000</v>
      </c>
      <c r="AG108" s="13">
        <f t="shared" si="119"/>
        <v>2677500</v>
      </c>
      <c r="AH108" s="24">
        <f t="shared" si="120"/>
        <v>17850000</v>
      </c>
      <c r="AI108" s="27">
        <f t="shared" si="121"/>
        <v>4462500</v>
      </c>
    </row>
    <row r="109" spans="1:35" ht="40.5" thickTop="1" thickBot="1" x14ac:dyDescent="0.3">
      <c r="A109" s="47">
        <v>96</v>
      </c>
      <c r="B109" s="9" t="s">
        <v>152</v>
      </c>
      <c r="C109" s="15" t="s">
        <v>153</v>
      </c>
      <c r="D109" s="16" t="s">
        <v>523</v>
      </c>
      <c r="E109" s="16" t="s">
        <v>578</v>
      </c>
      <c r="F109" s="62">
        <v>11.7</v>
      </c>
      <c r="G109" s="62">
        <v>6.3</v>
      </c>
      <c r="H109" s="62">
        <v>5.88</v>
      </c>
      <c r="I109" s="12">
        <f t="shared" si="122"/>
        <v>9945000</v>
      </c>
      <c r="J109" s="11">
        <f t="shared" si="123"/>
        <v>4599000</v>
      </c>
      <c r="K109" s="41">
        <f t="shared" si="124"/>
        <v>8568000</v>
      </c>
      <c r="L109" s="11">
        <f t="shared" si="100"/>
        <v>10206000</v>
      </c>
      <c r="M109" s="11">
        <f t="shared" si="101"/>
        <v>11970000</v>
      </c>
      <c r="N109" s="12">
        <f t="shared" si="102"/>
        <v>5880000</v>
      </c>
      <c r="O109" s="74">
        <f t="shared" si="103"/>
        <v>20424000</v>
      </c>
      <c r="P109" s="42">
        <f t="shared" si="97"/>
        <v>24393000</v>
      </c>
      <c r="Q109" s="12">
        <f t="shared" si="104"/>
        <v>26031000</v>
      </c>
      <c r="R109" s="74">
        <f t="shared" si="105"/>
        <v>27795000</v>
      </c>
      <c r="S109" s="78">
        <f t="shared" si="106"/>
        <v>25396500</v>
      </c>
      <c r="T109" s="66">
        <f t="shared" si="107"/>
        <v>32767500</v>
      </c>
      <c r="U109" s="66">
        <f t="shared" si="108"/>
        <v>31003500</v>
      </c>
      <c r="V109" s="78">
        <f t="shared" si="109"/>
        <v>32767500</v>
      </c>
      <c r="W109" s="13">
        <f t="shared" si="110"/>
        <v>19890000</v>
      </c>
      <c r="X109" s="13">
        <f t="shared" si="111"/>
        <v>4972500</v>
      </c>
      <c r="Y109" s="14">
        <f t="shared" si="112"/>
        <v>15451500</v>
      </c>
      <c r="Z109" s="13">
        <f t="shared" si="113"/>
        <v>21058500</v>
      </c>
      <c r="AA109" s="14">
        <f t="shared" si="114"/>
        <v>20424000</v>
      </c>
      <c r="AB109" s="14">
        <f t="shared" si="115"/>
        <v>26031000</v>
      </c>
      <c r="AC109" s="13">
        <f t="shared" si="116"/>
        <v>2908800</v>
      </c>
      <c r="AD109" s="67">
        <f t="shared" si="98"/>
        <v>3702600</v>
      </c>
      <c r="AE109" s="13">
        <f t="shared" si="117"/>
        <v>4030200</v>
      </c>
      <c r="AF109" s="13">
        <f t="shared" si="118"/>
        <v>4383000</v>
      </c>
      <c r="AG109" s="13">
        <f t="shared" si="119"/>
        <v>2983500</v>
      </c>
      <c r="AH109" s="24">
        <f t="shared" si="120"/>
        <v>19890000</v>
      </c>
      <c r="AI109" s="27">
        <f t="shared" si="121"/>
        <v>4972500</v>
      </c>
    </row>
    <row r="110" spans="1:35" ht="40.5" thickTop="1" thickBot="1" x14ac:dyDescent="0.3">
      <c r="A110" s="47">
        <v>97</v>
      </c>
      <c r="B110" s="9" t="s">
        <v>154</v>
      </c>
      <c r="C110" s="15" t="s">
        <v>155</v>
      </c>
      <c r="D110" s="16" t="s">
        <v>523</v>
      </c>
      <c r="E110" s="16" t="s">
        <v>578</v>
      </c>
      <c r="F110" s="62">
        <v>5</v>
      </c>
      <c r="G110" s="62">
        <v>1.3</v>
      </c>
      <c r="H110" s="62">
        <v>5.88</v>
      </c>
      <c r="I110" s="12">
        <f t="shared" si="122"/>
        <v>4250000</v>
      </c>
      <c r="J110" s="11">
        <f t="shared" si="123"/>
        <v>949000</v>
      </c>
      <c r="K110" s="41">
        <f t="shared" si="124"/>
        <v>1768000</v>
      </c>
      <c r="L110" s="11">
        <f t="shared" si="100"/>
        <v>2106000</v>
      </c>
      <c r="M110" s="11">
        <f t="shared" si="101"/>
        <v>2470000</v>
      </c>
      <c r="N110" s="12">
        <f t="shared" si="102"/>
        <v>5880000</v>
      </c>
      <c r="O110" s="74">
        <f t="shared" si="103"/>
        <v>11079000</v>
      </c>
      <c r="P110" s="42">
        <f t="shared" si="97"/>
        <v>11898000</v>
      </c>
      <c r="Q110" s="12">
        <f t="shared" si="104"/>
        <v>12236000</v>
      </c>
      <c r="R110" s="74">
        <f t="shared" si="105"/>
        <v>12600000</v>
      </c>
      <c r="S110" s="78">
        <f t="shared" si="106"/>
        <v>13204000</v>
      </c>
      <c r="T110" s="66">
        <f t="shared" si="107"/>
        <v>14725000</v>
      </c>
      <c r="U110" s="66">
        <f t="shared" si="108"/>
        <v>14361000</v>
      </c>
      <c r="V110" s="78">
        <f t="shared" si="109"/>
        <v>14725000</v>
      </c>
      <c r="W110" s="13">
        <f t="shared" si="110"/>
        <v>8500000</v>
      </c>
      <c r="X110" s="13">
        <f t="shared" si="111"/>
        <v>2125000</v>
      </c>
      <c r="Y110" s="14">
        <f t="shared" si="112"/>
        <v>8954000</v>
      </c>
      <c r="Z110" s="13">
        <f t="shared" si="113"/>
        <v>10111000</v>
      </c>
      <c r="AA110" s="14">
        <f t="shared" si="114"/>
        <v>11079000</v>
      </c>
      <c r="AB110" s="14">
        <f t="shared" si="115"/>
        <v>12236000</v>
      </c>
      <c r="AC110" s="13">
        <f t="shared" si="116"/>
        <v>1039800</v>
      </c>
      <c r="AD110" s="67">
        <f t="shared" si="98"/>
        <v>1203600</v>
      </c>
      <c r="AE110" s="13">
        <f t="shared" si="117"/>
        <v>1271200</v>
      </c>
      <c r="AF110" s="13">
        <f t="shared" si="118"/>
        <v>1344000</v>
      </c>
      <c r="AG110" s="13">
        <f t="shared" si="119"/>
        <v>1275000</v>
      </c>
      <c r="AH110" s="24">
        <f t="shared" si="120"/>
        <v>8500000</v>
      </c>
      <c r="AI110" s="27">
        <f t="shared" si="121"/>
        <v>2125000</v>
      </c>
    </row>
    <row r="111" spans="1:35" ht="40.5" thickTop="1" thickBot="1" x14ac:dyDescent="0.3">
      <c r="A111" s="47">
        <v>98</v>
      </c>
      <c r="B111" s="9" t="s">
        <v>156</v>
      </c>
      <c r="C111" s="15" t="s">
        <v>157</v>
      </c>
      <c r="D111" s="16" t="s">
        <v>523</v>
      </c>
      <c r="E111" s="16" t="s">
        <v>578</v>
      </c>
      <c r="F111" s="62">
        <v>3</v>
      </c>
      <c r="G111" s="62">
        <v>3.52</v>
      </c>
      <c r="H111" s="62">
        <v>5.88</v>
      </c>
      <c r="I111" s="12">
        <f t="shared" si="122"/>
        <v>2550000</v>
      </c>
      <c r="J111" s="11">
        <f t="shared" si="123"/>
        <v>2569600</v>
      </c>
      <c r="K111" s="41">
        <f t="shared" si="124"/>
        <v>4787200</v>
      </c>
      <c r="L111" s="11">
        <f t="shared" si="100"/>
        <v>5702400</v>
      </c>
      <c r="M111" s="11">
        <f t="shared" si="101"/>
        <v>6688000</v>
      </c>
      <c r="N111" s="12">
        <f t="shared" si="102"/>
        <v>5880000</v>
      </c>
      <c r="O111" s="74">
        <f t="shared" si="103"/>
        <v>10999600</v>
      </c>
      <c r="P111" s="42">
        <f t="shared" si="97"/>
        <v>13217200</v>
      </c>
      <c r="Q111" s="12">
        <f t="shared" si="104"/>
        <v>14132400</v>
      </c>
      <c r="R111" s="74">
        <f t="shared" si="105"/>
        <v>15118000</v>
      </c>
      <c r="S111" s="78">
        <f t="shared" si="106"/>
        <v>12274600</v>
      </c>
      <c r="T111" s="66">
        <f t="shared" si="107"/>
        <v>16393000</v>
      </c>
      <c r="U111" s="66">
        <f t="shared" si="108"/>
        <v>15407400</v>
      </c>
      <c r="V111" s="78">
        <f t="shared" si="109"/>
        <v>16393000</v>
      </c>
      <c r="W111" s="13">
        <f t="shared" si="110"/>
        <v>5100000</v>
      </c>
      <c r="X111" s="13">
        <f t="shared" si="111"/>
        <v>1275000</v>
      </c>
      <c r="Y111" s="14">
        <f t="shared" si="112"/>
        <v>9724600</v>
      </c>
      <c r="Z111" s="13">
        <f t="shared" si="113"/>
        <v>12857400</v>
      </c>
      <c r="AA111" s="14">
        <f t="shared" si="114"/>
        <v>10999600</v>
      </c>
      <c r="AB111" s="14">
        <f t="shared" si="115"/>
        <v>14132400</v>
      </c>
      <c r="AC111" s="13">
        <f t="shared" si="116"/>
        <v>1023920</v>
      </c>
      <c r="AD111" s="67">
        <f t="shared" si="98"/>
        <v>1467440</v>
      </c>
      <c r="AE111" s="13">
        <f t="shared" si="117"/>
        <v>1650480</v>
      </c>
      <c r="AF111" s="13">
        <f t="shared" si="118"/>
        <v>1847600</v>
      </c>
      <c r="AG111" s="13">
        <f t="shared" si="119"/>
        <v>765000</v>
      </c>
      <c r="AH111" s="24">
        <f t="shared" si="120"/>
        <v>5100000</v>
      </c>
      <c r="AI111" s="27">
        <f t="shared" si="121"/>
        <v>1275000</v>
      </c>
    </row>
    <row r="112" spans="1:35" ht="40.5" thickTop="1" thickBot="1" x14ac:dyDescent="0.3">
      <c r="A112" s="47">
        <v>99</v>
      </c>
      <c r="B112" s="9" t="s">
        <v>158</v>
      </c>
      <c r="C112" s="15" t="s">
        <v>159</v>
      </c>
      <c r="D112" s="16" t="s">
        <v>523</v>
      </c>
      <c r="E112" s="16" t="s">
        <v>578</v>
      </c>
      <c r="F112" s="62">
        <v>5</v>
      </c>
      <c r="G112" s="62">
        <v>4.7300000000000004</v>
      </c>
      <c r="H112" s="62">
        <v>5.88</v>
      </c>
      <c r="I112" s="12">
        <f t="shared" si="122"/>
        <v>4250000</v>
      </c>
      <c r="J112" s="11">
        <f t="shared" si="123"/>
        <v>3452900.0000000005</v>
      </c>
      <c r="K112" s="41">
        <f t="shared" si="124"/>
        <v>6432800.0000000009</v>
      </c>
      <c r="L112" s="11">
        <f t="shared" si="100"/>
        <v>7662600.0000000009</v>
      </c>
      <c r="M112" s="11">
        <f t="shared" si="101"/>
        <v>8987000</v>
      </c>
      <c r="N112" s="12">
        <f t="shared" si="102"/>
        <v>5880000</v>
      </c>
      <c r="O112" s="74">
        <f t="shared" si="103"/>
        <v>13582900</v>
      </c>
      <c r="P112" s="42">
        <f t="shared" si="97"/>
        <v>16562800</v>
      </c>
      <c r="Q112" s="12">
        <f t="shared" si="104"/>
        <v>17792600</v>
      </c>
      <c r="R112" s="74">
        <f t="shared" si="105"/>
        <v>19117000</v>
      </c>
      <c r="S112" s="78">
        <f t="shared" si="106"/>
        <v>15707900</v>
      </c>
      <c r="T112" s="66">
        <f t="shared" si="107"/>
        <v>21242000</v>
      </c>
      <c r="U112" s="66">
        <f t="shared" si="108"/>
        <v>19917600</v>
      </c>
      <c r="V112" s="78">
        <f t="shared" si="109"/>
        <v>21242000</v>
      </c>
      <c r="W112" s="13">
        <f t="shared" si="110"/>
        <v>8500000</v>
      </c>
      <c r="X112" s="13">
        <f t="shared" si="111"/>
        <v>2125000</v>
      </c>
      <c r="Y112" s="14">
        <f t="shared" si="112"/>
        <v>11457900</v>
      </c>
      <c r="Z112" s="13">
        <f t="shared" si="113"/>
        <v>15667600</v>
      </c>
      <c r="AA112" s="14">
        <f t="shared" si="114"/>
        <v>13582900</v>
      </c>
      <c r="AB112" s="14">
        <f t="shared" si="115"/>
        <v>17792600</v>
      </c>
      <c r="AC112" s="13">
        <f t="shared" si="116"/>
        <v>1540580</v>
      </c>
      <c r="AD112" s="67">
        <f t="shared" si="98"/>
        <v>2136560</v>
      </c>
      <c r="AE112" s="13">
        <f t="shared" si="117"/>
        <v>2382520</v>
      </c>
      <c r="AF112" s="13">
        <f t="shared" si="118"/>
        <v>2647400</v>
      </c>
      <c r="AG112" s="13">
        <f t="shared" si="119"/>
        <v>1275000</v>
      </c>
      <c r="AH112" s="24">
        <f t="shared" si="120"/>
        <v>8500000</v>
      </c>
      <c r="AI112" s="27">
        <f t="shared" si="121"/>
        <v>2125000</v>
      </c>
    </row>
    <row r="113" spans="1:35" ht="35.25" customHeight="1" thickTop="1" thickBot="1" x14ac:dyDescent="0.3">
      <c r="A113" s="54">
        <v>100</v>
      </c>
      <c r="B113" s="30" t="s">
        <v>160</v>
      </c>
      <c r="C113" s="31" t="s">
        <v>161</v>
      </c>
      <c r="D113" s="32" t="s">
        <v>524</v>
      </c>
      <c r="E113" s="32" t="s">
        <v>578</v>
      </c>
      <c r="F113" s="63">
        <v>6.3</v>
      </c>
      <c r="G113" s="63">
        <v>3.98</v>
      </c>
      <c r="H113" s="63">
        <v>5.81</v>
      </c>
      <c r="I113" s="34">
        <f t="shared" si="122"/>
        <v>5355000</v>
      </c>
      <c r="J113" s="33">
        <f t="shared" si="123"/>
        <v>2905400</v>
      </c>
      <c r="K113" s="81">
        <f t="shared" si="124"/>
        <v>5412800</v>
      </c>
      <c r="L113" s="33">
        <f t="shared" si="100"/>
        <v>6447600</v>
      </c>
      <c r="M113" s="33">
        <f t="shared" si="101"/>
        <v>7562000</v>
      </c>
      <c r="N113" s="34">
        <f t="shared" si="102"/>
        <v>5810000</v>
      </c>
      <c r="O113" s="75">
        <f t="shared" si="103"/>
        <v>14070400</v>
      </c>
      <c r="P113" s="80">
        <f t="shared" si="97"/>
        <v>16577800</v>
      </c>
      <c r="Q113" s="34">
        <f t="shared" si="104"/>
        <v>17612600</v>
      </c>
      <c r="R113" s="75">
        <f t="shared" si="105"/>
        <v>18727000</v>
      </c>
      <c r="S113" s="79">
        <f t="shared" si="106"/>
        <v>16747900</v>
      </c>
      <c r="T113" s="71">
        <f t="shared" si="107"/>
        <v>21404500</v>
      </c>
      <c r="U113" s="71">
        <f t="shared" si="108"/>
        <v>20290100</v>
      </c>
      <c r="V113" s="79">
        <f t="shared" si="109"/>
        <v>21404500</v>
      </c>
      <c r="W113" s="35">
        <f t="shared" si="110"/>
        <v>10710000</v>
      </c>
      <c r="X113" s="35">
        <f t="shared" si="111"/>
        <v>2677500</v>
      </c>
      <c r="Y113" s="36">
        <f t="shared" si="112"/>
        <v>11392900</v>
      </c>
      <c r="Z113" s="35">
        <f t="shared" si="113"/>
        <v>14935100</v>
      </c>
      <c r="AA113" s="36">
        <f t="shared" si="114"/>
        <v>14070400</v>
      </c>
      <c r="AB113" s="36">
        <f t="shared" si="115"/>
        <v>17612600</v>
      </c>
      <c r="AC113" s="35">
        <f t="shared" si="116"/>
        <v>1652080</v>
      </c>
      <c r="AD113" s="82">
        <f t="shared" si="98"/>
        <v>2153560</v>
      </c>
      <c r="AE113" s="35">
        <f t="shared" si="117"/>
        <v>2360520</v>
      </c>
      <c r="AF113" s="35">
        <f t="shared" si="118"/>
        <v>2583400</v>
      </c>
      <c r="AG113" s="35">
        <f t="shared" si="119"/>
        <v>1606500</v>
      </c>
      <c r="AH113" s="37">
        <f t="shared" si="120"/>
        <v>10710000</v>
      </c>
      <c r="AI113" s="28">
        <f t="shared" si="121"/>
        <v>2677500</v>
      </c>
    </row>
    <row r="114" spans="1:35" ht="39" customHeight="1" thickBot="1" x14ac:dyDescent="0.3">
      <c r="A114" s="162" t="s">
        <v>655</v>
      </c>
      <c r="B114" s="163"/>
      <c r="C114" s="163"/>
      <c r="D114" s="163"/>
      <c r="E114" s="163"/>
      <c r="F114" s="163"/>
      <c r="G114" s="163"/>
      <c r="H114" s="163"/>
      <c r="I114" s="163"/>
      <c r="J114" s="163"/>
      <c r="K114" s="163"/>
      <c r="L114" s="163"/>
      <c r="M114" s="163"/>
      <c r="N114" s="163"/>
      <c r="O114" s="163"/>
      <c r="P114" s="163"/>
      <c r="Q114" s="163"/>
      <c r="R114" s="163"/>
      <c r="S114" s="163"/>
      <c r="T114" s="163"/>
      <c r="U114" s="163"/>
      <c r="V114" s="163"/>
      <c r="W114" s="163"/>
      <c r="X114" s="163"/>
      <c r="Y114" s="163"/>
      <c r="Z114" s="163"/>
      <c r="AA114" s="163"/>
      <c r="AB114" s="163"/>
      <c r="AC114" s="163"/>
      <c r="AD114" s="163"/>
      <c r="AE114" s="163"/>
      <c r="AF114" s="163"/>
      <c r="AG114" s="163"/>
      <c r="AH114" s="163"/>
      <c r="AI114" s="164"/>
    </row>
    <row r="115" spans="1:35" ht="39.75" thickBot="1" x14ac:dyDescent="0.6">
      <c r="A115" s="55">
        <v>101</v>
      </c>
      <c r="B115" s="38" t="s">
        <v>162</v>
      </c>
      <c r="C115" s="39" t="s">
        <v>163</v>
      </c>
      <c r="D115" s="40" t="s">
        <v>525</v>
      </c>
      <c r="E115" s="40" t="s">
        <v>579</v>
      </c>
      <c r="F115" s="61">
        <v>9.5</v>
      </c>
      <c r="G115" s="61">
        <v>4.5599999999999996</v>
      </c>
      <c r="H115" s="61">
        <v>5.85</v>
      </c>
      <c r="I115" s="42">
        <f t="shared" si="122"/>
        <v>8075000</v>
      </c>
      <c r="J115" s="41">
        <f t="shared" si="123"/>
        <v>3328799.9999999995</v>
      </c>
      <c r="K115" s="41">
        <f t="shared" ref="K115:K120" si="125">G115*$F$4</f>
        <v>6201599.9999999991</v>
      </c>
      <c r="L115" s="41">
        <f t="shared" ref="L115:L132" si="126">G115*$F$5</f>
        <v>7387199.9999999991</v>
      </c>
      <c r="M115" s="41">
        <f t="shared" ref="M115:M132" si="127">G115*$F$6</f>
        <v>8664000</v>
      </c>
      <c r="N115" s="42">
        <f t="shared" ref="N115:N132" si="128">H115*$F$7</f>
        <v>5850000</v>
      </c>
      <c r="O115" s="73">
        <f t="shared" ref="O115:O132" si="129">I115+J115+N115</f>
        <v>17253800</v>
      </c>
      <c r="P115" s="42">
        <f t="shared" si="97"/>
        <v>20126600</v>
      </c>
      <c r="Q115" s="42">
        <f t="shared" ref="Q115:Q132" si="130">I115+L115+N115</f>
        <v>21312200</v>
      </c>
      <c r="R115" s="73">
        <f t="shared" ref="R115:R132" si="131">I115+M115+N115</f>
        <v>22589000</v>
      </c>
      <c r="S115" s="77">
        <f t="shared" ref="S115:S132" si="132">O115+I115/2</f>
        <v>21291300</v>
      </c>
      <c r="T115" s="67">
        <f t="shared" ref="T115:T132" si="133">R115+I115/2</f>
        <v>26626500</v>
      </c>
      <c r="U115" s="67">
        <f t="shared" ref="U115:U132" si="134">Q115+I115/2</f>
        <v>25349700</v>
      </c>
      <c r="V115" s="77">
        <f t="shared" ref="V115:V132" si="135">R115+I115/2</f>
        <v>26626500</v>
      </c>
      <c r="W115" s="43">
        <f t="shared" ref="W115:W132" si="136">I115*2</f>
        <v>16150000</v>
      </c>
      <c r="X115" s="43">
        <f t="shared" ref="X115:X132" si="137">I115*0.5</f>
        <v>4037500</v>
      </c>
      <c r="Y115" s="44">
        <f t="shared" ref="Y115:Y132" si="138">I115/2+J115+N115</f>
        <v>13216300</v>
      </c>
      <c r="Z115" s="43">
        <f t="shared" ref="Z115:Z132" si="139">I115/2+N115+L115</f>
        <v>17274700</v>
      </c>
      <c r="AA115" s="44">
        <f t="shared" ref="AA115:AA132" si="140">I115+N115+J115</f>
        <v>17253800</v>
      </c>
      <c r="AB115" s="44">
        <f t="shared" ref="AB115:AB132" si="141">I115+N115+L115</f>
        <v>21312200</v>
      </c>
      <c r="AC115" s="43">
        <f t="shared" ref="AC115:AC132" si="142">(I115*0.2)+(J115*0.2)</f>
        <v>2280760</v>
      </c>
      <c r="AD115" s="67">
        <f t="shared" si="98"/>
        <v>2855320</v>
      </c>
      <c r="AE115" s="43">
        <f t="shared" ref="AE115:AE132" si="143">(I115*0.2)+(L115*0.2)</f>
        <v>3092440</v>
      </c>
      <c r="AF115" s="43">
        <f t="shared" ref="AF115:AF132" si="144">(I115*0.2)+(M115*0.2)</f>
        <v>3347800</v>
      </c>
      <c r="AG115" s="43">
        <f t="shared" ref="AG115:AG132" si="145">I115*0.3</f>
        <v>2422500</v>
      </c>
      <c r="AH115" s="45">
        <f t="shared" ref="AH115:AH132" si="146">I115*2</f>
        <v>16150000</v>
      </c>
      <c r="AI115" s="26">
        <f t="shared" ref="AI115:AI132" si="147">I115/2</f>
        <v>4037500</v>
      </c>
    </row>
    <row r="116" spans="1:35" ht="40.5" thickTop="1" thickBot="1" x14ac:dyDescent="0.6">
      <c r="A116" s="49">
        <v>102</v>
      </c>
      <c r="B116" s="9" t="s">
        <v>164</v>
      </c>
      <c r="C116" s="15" t="s">
        <v>165</v>
      </c>
      <c r="D116" s="16" t="s">
        <v>525</v>
      </c>
      <c r="E116" s="16" t="s">
        <v>579</v>
      </c>
      <c r="F116" s="62">
        <v>3.5</v>
      </c>
      <c r="G116" s="62">
        <v>4.03</v>
      </c>
      <c r="H116" s="62">
        <v>5.85</v>
      </c>
      <c r="I116" s="12">
        <f t="shared" si="122"/>
        <v>2975000</v>
      </c>
      <c r="J116" s="11">
        <f t="shared" si="123"/>
        <v>2941900</v>
      </c>
      <c r="K116" s="41">
        <f t="shared" si="125"/>
        <v>5480800</v>
      </c>
      <c r="L116" s="11">
        <f t="shared" si="126"/>
        <v>6528600</v>
      </c>
      <c r="M116" s="11">
        <f t="shared" si="127"/>
        <v>7657000.0000000009</v>
      </c>
      <c r="N116" s="12">
        <f t="shared" si="128"/>
        <v>5850000</v>
      </c>
      <c r="O116" s="74">
        <f t="shared" si="129"/>
        <v>11766900</v>
      </c>
      <c r="P116" s="42">
        <f t="shared" si="97"/>
        <v>14305800</v>
      </c>
      <c r="Q116" s="12">
        <f t="shared" si="130"/>
        <v>15353600</v>
      </c>
      <c r="R116" s="74">
        <f t="shared" si="131"/>
        <v>16482000</v>
      </c>
      <c r="S116" s="78">
        <f t="shared" si="132"/>
        <v>13254400</v>
      </c>
      <c r="T116" s="67">
        <f t="shared" si="133"/>
        <v>17969500</v>
      </c>
      <c r="U116" s="66">
        <f t="shared" si="134"/>
        <v>16841100</v>
      </c>
      <c r="V116" s="78">
        <f t="shared" si="135"/>
        <v>17969500</v>
      </c>
      <c r="W116" s="13">
        <f t="shared" si="136"/>
        <v>5950000</v>
      </c>
      <c r="X116" s="13">
        <f t="shared" si="137"/>
        <v>1487500</v>
      </c>
      <c r="Y116" s="14">
        <f t="shared" si="138"/>
        <v>10279400</v>
      </c>
      <c r="Z116" s="13">
        <f t="shared" si="139"/>
        <v>13866100</v>
      </c>
      <c r="AA116" s="14">
        <f t="shared" si="140"/>
        <v>11766900</v>
      </c>
      <c r="AB116" s="14">
        <f t="shared" si="141"/>
        <v>15353600</v>
      </c>
      <c r="AC116" s="13">
        <f t="shared" si="142"/>
        <v>1183380</v>
      </c>
      <c r="AD116" s="67">
        <f t="shared" si="98"/>
        <v>1691160</v>
      </c>
      <c r="AE116" s="13">
        <f t="shared" si="143"/>
        <v>1900720</v>
      </c>
      <c r="AF116" s="13">
        <f t="shared" si="144"/>
        <v>2126400</v>
      </c>
      <c r="AG116" s="13">
        <f t="shared" si="145"/>
        <v>892500</v>
      </c>
      <c r="AH116" s="24">
        <f t="shared" si="146"/>
        <v>5950000</v>
      </c>
      <c r="AI116" s="27">
        <f t="shared" si="147"/>
        <v>1487500</v>
      </c>
    </row>
    <row r="117" spans="1:35" ht="40.5" thickTop="1" thickBot="1" x14ac:dyDescent="0.6">
      <c r="A117" s="49">
        <v>103</v>
      </c>
      <c r="B117" s="9" t="s">
        <v>166</v>
      </c>
      <c r="C117" s="15" t="s">
        <v>167</v>
      </c>
      <c r="D117" s="16" t="s">
        <v>525</v>
      </c>
      <c r="E117" s="16" t="s">
        <v>579</v>
      </c>
      <c r="F117" s="62">
        <v>3.5</v>
      </c>
      <c r="G117" s="62">
        <v>2.1</v>
      </c>
      <c r="H117" s="62">
        <v>5.85</v>
      </c>
      <c r="I117" s="12">
        <f t="shared" si="122"/>
        <v>2975000</v>
      </c>
      <c r="J117" s="11">
        <f t="shared" si="123"/>
        <v>1533000</v>
      </c>
      <c r="K117" s="41">
        <f t="shared" si="125"/>
        <v>2856000</v>
      </c>
      <c r="L117" s="11">
        <f t="shared" si="126"/>
        <v>3402000</v>
      </c>
      <c r="M117" s="11">
        <f t="shared" si="127"/>
        <v>3990000</v>
      </c>
      <c r="N117" s="12">
        <f t="shared" si="128"/>
        <v>5850000</v>
      </c>
      <c r="O117" s="74">
        <f t="shared" si="129"/>
        <v>10358000</v>
      </c>
      <c r="P117" s="42">
        <f t="shared" si="97"/>
        <v>11681000</v>
      </c>
      <c r="Q117" s="12">
        <f t="shared" si="130"/>
        <v>12227000</v>
      </c>
      <c r="R117" s="74">
        <f t="shared" si="131"/>
        <v>12815000</v>
      </c>
      <c r="S117" s="78">
        <f t="shared" si="132"/>
        <v>11845500</v>
      </c>
      <c r="T117" s="67">
        <f t="shared" si="133"/>
        <v>14302500</v>
      </c>
      <c r="U117" s="66">
        <f t="shared" si="134"/>
        <v>13714500</v>
      </c>
      <c r="V117" s="78">
        <f t="shared" si="135"/>
        <v>14302500</v>
      </c>
      <c r="W117" s="13">
        <f t="shared" si="136"/>
        <v>5950000</v>
      </c>
      <c r="X117" s="13">
        <f t="shared" si="137"/>
        <v>1487500</v>
      </c>
      <c r="Y117" s="14">
        <f t="shared" si="138"/>
        <v>8870500</v>
      </c>
      <c r="Z117" s="13">
        <f t="shared" si="139"/>
        <v>10739500</v>
      </c>
      <c r="AA117" s="14">
        <f t="shared" si="140"/>
        <v>10358000</v>
      </c>
      <c r="AB117" s="14">
        <f t="shared" si="141"/>
        <v>12227000</v>
      </c>
      <c r="AC117" s="13">
        <f t="shared" si="142"/>
        <v>901600</v>
      </c>
      <c r="AD117" s="67">
        <f t="shared" si="98"/>
        <v>1166200</v>
      </c>
      <c r="AE117" s="13">
        <f t="shared" si="143"/>
        <v>1275400</v>
      </c>
      <c r="AF117" s="13">
        <f t="shared" si="144"/>
        <v>1393000</v>
      </c>
      <c r="AG117" s="13">
        <f t="shared" si="145"/>
        <v>892500</v>
      </c>
      <c r="AH117" s="24">
        <f t="shared" si="146"/>
        <v>5950000</v>
      </c>
      <c r="AI117" s="27">
        <f t="shared" si="147"/>
        <v>1487500</v>
      </c>
    </row>
    <row r="118" spans="1:35" ht="40.5" thickTop="1" thickBot="1" x14ac:dyDescent="0.6">
      <c r="A118" s="49">
        <v>104</v>
      </c>
      <c r="B118" s="9" t="s">
        <v>168</v>
      </c>
      <c r="C118" s="15" t="s">
        <v>169</v>
      </c>
      <c r="D118" s="16" t="s">
        <v>525</v>
      </c>
      <c r="E118" s="16" t="s">
        <v>579</v>
      </c>
      <c r="F118" s="62">
        <v>10.9</v>
      </c>
      <c r="G118" s="62">
        <v>5.47</v>
      </c>
      <c r="H118" s="62">
        <v>7.37</v>
      </c>
      <c r="I118" s="12">
        <f t="shared" si="122"/>
        <v>9265000</v>
      </c>
      <c r="J118" s="11">
        <f t="shared" si="123"/>
        <v>3993100</v>
      </c>
      <c r="K118" s="41">
        <f t="shared" si="125"/>
        <v>7439200</v>
      </c>
      <c r="L118" s="11">
        <f t="shared" si="126"/>
        <v>8861400</v>
      </c>
      <c r="M118" s="11">
        <f t="shared" si="127"/>
        <v>10393000</v>
      </c>
      <c r="N118" s="12">
        <f t="shared" si="128"/>
        <v>7370000</v>
      </c>
      <c r="O118" s="74">
        <f t="shared" si="129"/>
        <v>20628100</v>
      </c>
      <c r="P118" s="42">
        <f t="shared" si="97"/>
        <v>24074200</v>
      </c>
      <c r="Q118" s="12">
        <f t="shared" si="130"/>
        <v>25496400</v>
      </c>
      <c r="R118" s="74">
        <f t="shared" si="131"/>
        <v>27028000</v>
      </c>
      <c r="S118" s="78">
        <f t="shared" si="132"/>
        <v>25260600</v>
      </c>
      <c r="T118" s="67">
        <f t="shared" si="133"/>
        <v>31660500</v>
      </c>
      <c r="U118" s="66">
        <f t="shared" si="134"/>
        <v>30128900</v>
      </c>
      <c r="V118" s="78">
        <f t="shared" si="135"/>
        <v>31660500</v>
      </c>
      <c r="W118" s="13">
        <f t="shared" si="136"/>
        <v>18530000</v>
      </c>
      <c r="X118" s="13">
        <f t="shared" si="137"/>
        <v>4632500</v>
      </c>
      <c r="Y118" s="14">
        <f t="shared" si="138"/>
        <v>15995600</v>
      </c>
      <c r="Z118" s="13">
        <f t="shared" si="139"/>
        <v>20863900</v>
      </c>
      <c r="AA118" s="14">
        <f t="shared" si="140"/>
        <v>20628100</v>
      </c>
      <c r="AB118" s="14">
        <f t="shared" si="141"/>
        <v>25496400</v>
      </c>
      <c r="AC118" s="13">
        <f t="shared" si="142"/>
        <v>2651620</v>
      </c>
      <c r="AD118" s="67">
        <f t="shared" si="98"/>
        <v>3340840</v>
      </c>
      <c r="AE118" s="13">
        <f t="shared" si="143"/>
        <v>3625280</v>
      </c>
      <c r="AF118" s="13">
        <f t="shared" si="144"/>
        <v>3931600</v>
      </c>
      <c r="AG118" s="13">
        <f t="shared" si="145"/>
        <v>2779500</v>
      </c>
      <c r="AH118" s="24">
        <f t="shared" si="146"/>
        <v>18530000</v>
      </c>
      <c r="AI118" s="27">
        <f t="shared" si="147"/>
        <v>4632500</v>
      </c>
    </row>
    <row r="119" spans="1:35" ht="40.5" thickTop="1" thickBot="1" x14ac:dyDescent="0.6">
      <c r="A119" s="49">
        <v>105</v>
      </c>
      <c r="B119" s="9" t="s">
        <v>170</v>
      </c>
      <c r="C119" s="15" t="s">
        <v>171</v>
      </c>
      <c r="D119" s="16" t="s">
        <v>525</v>
      </c>
      <c r="E119" s="16" t="s">
        <v>579</v>
      </c>
      <c r="F119" s="62">
        <v>8.8000000000000007</v>
      </c>
      <c r="G119" s="62">
        <v>4.03</v>
      </c>
      <c r="H119" s="62">
        <v>7.37</v>
      </c>
      <c r="I119" s="12">
        <f t="shared" si="122"/>
        <v>7480000.0000000009</v>
      </c>
      <c r="J119" s="11">
        <f t="shared" si="123"/>
        <v>2941900</v>
      </c>
      <c r="K119" s="41">
        <f t="shared" si="125"/>
        <v>5480800</v>
      </c>
      <c r="L119" s="11">
        <f t="shared" si="126"/>
        <v>6528600</v>
      </c>
      <c r="M119" s="11">
        <f t="shared" si="127"/>
        <v>7657000.0000000009</v>
      </c>
      <c r="N119" s="12">
        <f t="shared" si="128"/>
        <v>7370000</v>
      </c>
      <c r="O119" s="74">
        <f t="shared" si="129"/>
        <v>17791900</v>
      </c>
      <c r="P119" s="42">
        <f t="shared" si="97"/>
        <v>20330800</v>
      </c>
      <c r="Q119" s="12">
        <f t="shared" si="130"/>
        <v>21378600</v>
      </c>
      <c r="R119" s="74">
        <f t="shared" si="131"/>
        <v>22507000</v>
      </c>
      <c r="S119" s="78">
        <f t="shared" si="132"/>
        <v>21531900</v>
      </c>
      <c r="T119" s="67">
        <f t="shared" si="133"/>
        <v>26247000</v>
      </c>
      <c r="U119" s="66">
        <f t="shared" si="134"/>
        <v>25118600</v>
      </c>
      <c r="V119" s="78">
        <f t="shared" si="135"/>
        <v>26247000</v>
      </c>
      <c r="W119" s="13">
        <f t="shared" si="136"/>
        <v>14960000.000000002</v>
      </c>
      <c r="X119" s="13">
        <f t="shared" si="137"/>
        <v>3740000.0000000005</v>
      </c>
      <c r="Y119" s="14">
        <f t="shared" si="138"/>
        <v>14051900</v>
      </c>
      <c r="Z119" s="13">
        <f t="shared" si="139"/>
        <v>17638600</v>
      </c>
      <c r="AA119" s="14">
        <f t="shared" si="140"/>
        <v>17791900</v>
      </c>
      <c r="AB119" s="14">
        <f t="shared" si="141"/>
        <v>21378600</v>
      </c>
      <c r="AC119" s="13">
        <f t="shared" si="142"/>
        <v>2084380.0000000002</v>
      </c>
      <c r="AD119" s="67">
        <f t="shared" si="98"/>
        <v>2592160</v>
      </c>
      <c r="AE119" s="13">
        <f t="shared" si="143"/>
        <v>2801720</v>
      </c>
      <c r="AF119" s="13">
        <f t="shared" si="144"/>
        <v>3027400.0000000005</v>
      </c>
      <c r="AG119" s="13">
        <f t="shared" si="145"/>
        <v>2244000</v>
      </c>
      <c r="AH119" s="24">
        <f t="shared" si="146"/>
        <v>14960000.000000002</v>
      </c>
      <c r="AI119" s="27">
        <f t="shared" si="147"/>
        <v>3740000.0000000005</v>
      </c>
    </row>
    <row r="120" spans="1:35" ht="36" customHeight="1" thickTop="1" thickBot="1" x14ac:dyDescent="0.6">
      <c r="A120" s="49">
        <v>106</v>
      </c>
      <c r="B120" s="9" t="s">
        <v>172</v>
      </c>
      <c r="C120" s="15" t="s">
        <v>173</v>
      </c>
      <c r="D120" s="16" t="s">
        <v>525</v>
      </c>
      <c r="E120" s="16" t="s">
        <v>579</v>
      </c>
      <c r="F120" s="62">
        <v>10.199999999999999</v>
      </c>
      <c r="G120" s="62">
        <v>4.0599999999999996</v>
      </c>
      <c r="H120" s="62">
        <v>7.37</v>
      </c>
      <c r="I120" s="12">
        <f t="shared" si="122"/>
        <v>8670000</v>
      </c>
      <c r="J120" s="11">
        <f t="shared" si="123"/>
        <v>2963799.9999999995</v>
      </c>
      <c r="K120" s="41">
        <f t="shared" si="125"/>
        <v>5521599.9999999991</v>
      </c>
      <c r="L120" s="11">
        <f t="shared" si="126"/>
        <v>6577199.9999999991</v>
      </c>
      <c r="M120" s="11">
        <f t="shared" si="127"/>
        <v>7713999.9999999991</v>
      </c>
      <c r="N120" s="12">
        <f t="shared" si="128"/>
        <v>7370000</v>
      </c>
      <c r="O120" s="74">
        <f t="shared" si="129"/>
        <v>19003800</v>
      </c>
      <c r="P120" s="42">
        <f t="shared" si="97"/>
        <v>21561600</v>
      </c>
      <c r="Q120" s="12">
        <f t="shared" si="130"/>
        <v>22617200</v>
      </c>
      <c r="R120" s="74">
        <f t="shared" si="131"/>
        <v>23754000</v>
      </c>
      <c r="S120" s="78">
        <f t="shared" si="132"/>
        <v>23338800</v>
      </c>
      <c r="T120" s="67">
        <f t="shared" si="133"/>
        <v>28089000</v>
      </c>
      <c r="U120" s="66">
        <f t="shared" si="134"/>
        <v>26952200</v>
      </c>
      <c r="V120" s="78">
        <f t="shared" si="135"/>
        <v>28089000</v>
      </c>
      <c r="W120" s="13">
        <f t="shared" si="136"/>
        <v>17340000</v>
      </c>
      <c r="X120" s="13">
        <f t="shared" si="137"/>
        <v>4335000</v>
      </c>
      <c r="Y120" s="14">
        <f t="shared" si="138"/>
        <v>14668800</v>
      </c>
      <c r="Z120" s="13">
        <f t="shared" si="139"/>
        <v>18282200</v>
      </c>
      <c r="AA120" s="14">
        <f t="shared" si="140"/>
        <v>19003800</v>
      </c>
      <c r="AB120" s="14">
        <f t="shared" si="141"/>
        <v>22617200</v>
      </c>
      <c r="AC120" s="13">
        <f t="shared" si="142"/>
        <v>2326760</v>
      </c>
      <c r="AD120" s="67">
        <f t="shared" si="98"/>
        <v>2838320</v>
      </c>
      <c r="AE120" s="13">
        <f t="shared" si="143"/>
        <v>3049440</v>
      </c>
      <c r="AF120" s="13">
        <f t="shared" si="144"/>
        <v>3276800</v>
      </c>
      <c r="AG120" s="13">
        <f t="shared" si="145"/>
        <v>2601000</v>
      </c>
      <c r="AH120" s="24">
        <f t="shared" si="146"/>
        <v>17340000</v>
      </c>
      <c r="AI120" s="27">
        <f t="shared" si="147"/>
        <v>4335000</v>
      </c>
    </row>
    <row r="121" spans="1:35" ht="34.5" customHeight="1" thickTop="1" thickBot="1" x14ac:dyDescent="0.6">
      <c r="A121" s="49">
        <v>107</v>
      </c>
      <c r="B121" s="9" t="s">
        <v>174</v>
      </c>
      <c r="C121" s="15" t="s">
        <v>175</v>
      </c>
      <c r="D121" s="16" t="s">
        <v>525</v>
      </c>
      <c r="E121" s="16" t="s">
        <v>579</v>
      </c>
      <c r="F121" s="62">
        <v>9.5</v>
      </c>
      <c r="G121" s="62">
        <v>4.25</v>
      </c>
      <c r="H121" s="62">
        <v>7.37</v>
      </c>
      <c r="I121" s="12">
        <f t="shared" si="122"/>
        <v>8075000</v>
      </c>
      <c r="J121" s="11">
        <f t="shared" si="123"/>
        <v>3102500</v>
      </c>
      <c r="K121" s="41">
        <f>G121*$F$4</f>
        <v>5780000</v>
      </c>
      <c r="L121" s="11">
        <f t="shared" si="126"/>
        <v>6885000</v>
      </c>
      <c r="M121" s="11">
        <f t="shared" si="127"/>
        <v>8075000</v>
      </c>
      <c r="N121" s="12">
        <f t="shared" si="128"/>
        <v>7370000</v>
      </c>
      <c r="O121" s="74">
        <f t="shared" si="129"/>
        <v>18547500</v>
      </c>
      <c r="P121" s="42">
        <f t="shared" si="97"/>
        <v>21225000</v>
      </c>
      <c r="Q121" s="12">
        <f t="shared" si="130"/>
        <v>22330000</v>
      </c>
      <c r="R121" s="74">
        <f t="shared" si="131"/>
        <v>23520000</v>
      </c>
      <c r="S121" s="78">
        <f t="shared" si="132"/>
        <v>22585000</v>
      </c>
      <c r="T121" s="67">
        <f t="shared" si="133"/>
        <v>27557500</v>
      </c>
      <c r="U121" s="66">
        <f t="shared" si="134"/>
        <v>26367500</v>
      </c>
      <c r="V121" s="78">
        <f t="shared" si="135"/>
        <v>27557500</v>
      </c>
      <c r="W121" s="13">
        <f t="shared" si="136"/>
        <v>16150000</v>
      </c>
      <c r="X121" s="13">
        <f t="shared" si="137"/>
        <v>4037500</v>
      </c>
      <c r="Y121" s="14">
        <f t="shared" si="138"/>
        <v>14510000</v>
      </c>
      <c r="Z121" s="13">
        <f t="shared" si="139"/>
        <v>18292500</v>
      </c>
      <c r="AA121" s="14">
        <f t="shared" si="140"/>
        <v>18547500</v>
      </c>
      <c r="AB121" s="14">
        <f t="shared" si="141"/>
        <v>22330000</v>
      </c>
      <c r="AC121" s="13">
        <f t="shared" si="142"/>
        <v>2235500</v>
      </c>
      <c r="AD121" s="67">
        <f t="shared" si="98"/>
        <v>2771000</v>
      </c>
      <c r="AE121" s="13">
        <f t="shared" si="143"/>
        <v>2992000</v>
      </c>
      <c r="AF121" s="13">
        <f t="shared" si="144"/>
        <v>3230000</v>
      </c>
      <c r="AG121" s="13">
        <f t="shared" si="145"/>
        <v>2422500</v>
      </c>
      <c r="AH121" s="24">
        <f t="shared" si="146"/>
        <v>16150000</v>
      </c>
      <c r="AI121" s="27">
        <f t="shared" si="147"/>
        <v>4037500</v>
      </c>
    </row>
    <row r="122" spans="1:35" ht="40.5" customHeight="1" thickTop="1" thickBot="1" x14ac:dyDescent="0.6">
      <c r="A122" s="49">
        <v>108</v>
      </c>
      <c r="B122" s="9" t="s">
        <v>176</v>
      </c>
      <c r="C122" s="15" t="s">
        <v>177</v>
      </c>
      <c r="D122" s="16" t="s">
        <v>525</v>
      </c>
      <c r="E122" s="16" t="s">
        <v>579</v>
      </c>
      <c r="F122" s="62">
        <v>7.8</v>
      </c>
      <c r="G122" s="62" t="s">
        <v>452</v>
      </c>
      <c r="H122" s="62">
        <v>7.37</v>
      </c>
      <c r="I122" s="12">
        <f t="shared" si="122"/>
        <v>6630000</v>
      </c>
      <c r="J122" s="11">
        <f t="shared" si="123"/>
        <v>1153400</v>
      </c>
      <c r="K122" s="41">
        <f t="shared" ref="K122:K136" si="148">G122*$F$4</f>
        <v>2148800</v>
      </c>
      <c r="L122" s="11">
        <f t="shared" si="126"/>
        <v>2559600</v>
      </c>
      <c r="M122" s="11">
        <f t="shared" si="127"/>
        <v>3002000</v>
      </c>
      <c r="N122" s="12">
        <f t="shared" si="128"/>
        <v>7370000</v>
      </c>
      <c r="O122" s="74">
        <f t="shared" si="129"/>
        <v>15153400</v>
      </c>
      <c r="P122" s="42">
        <f t="shared" si="97"/>
        <v>16148800</v>
      </c>
      <c r="Q122" s="12">
        <f t="shared" si="130"/>
        <v>16559600</v>
      </c>
      <c r="R122" s="74">
        <f t="shared" si="131"/>
        <v>17002000</v>
      </c>
      <c r="S122" s="78">
        <f t="shared" si="132"/>
        <v>18468400</v>
      </c>
      <c r="T122" s="67">
        <f t="shared" si="133"/>
        <v>20317000</v>
      </c>
      <c r="U122" s="66">
        <f t="shared" si="134"/>
        <v>19874600</v>
      </c>
      <c r="V122" s="78">
        <f t="shared" si="135"/>
        <v>20317000</v>
      </c>
      <c r="W122" s="13">
        <f t="shared" si="136"/>
        <v>13260000</v>
      </c>
      <c r="X122" s="13">
        <f t="shared" si="137"/>
        <v>3315000</v>
      </c>
      <c r="Y122" s="14">
        <f t="shared" si="138"/>
        <v>11838400</v>
      </c>
      <c r="Z122" s="13">
        <f t="shared" si="139"/>
        <v>13244600</v>
      </c>
      <c r="AA122" s="14">
        <f t="shared" si="140"/>
        <v>15153400</v>
      </c>
      <c r="AB122" s="14">
        <f t="shared" si="141"/>
        <v>16559600</v>
      </c>
      <c r="AC122" s="13">
        <f t="shared" si="142"/>
        <v>1556680</v>
      </c>
      <c r="AD122" s="67">
        <f t="shared" si="98"/>
        <v>1755760</v>
      </c>
      <c r="AE122" s="13">
        <f t="shared" si="143"/>
        <v>1837920</v>
      </c>
      <c r="AF122" s="13">
        <f t="shared" si="144"/>
        <v>1926400</v>
      </c>
      <c r="AG122" s="13">
        <f t="shared" si="145"/>
        <v>1989000</v>
      </c>
      <c r="AH122" s="24">
        <f t="shared" si="146"/>
        <v>13260000</v>
      </c>
      <c r="AI122" s="27">
        <f t="shared" si="147"/>
        <v>3315000</v>
      </c>
    </row>
    <row r="123" spans="1:35" ht="40.5" thickTop="1" thickBot="1" x14ac:dyDescent="0.6">
      <c r="A123" s="49">
        <v>109</v>
      </c>
      <c r="B123" s="9" t="s">
        <v>178</v>
      </c>
      <c r="C123" s="15" t="s">
        <v>179</v>
      </c>
      <c r="D123" s="16" t="s">
        <v>525</v>
      </c>
      <c r="E123" s="16" t="s">
        <v>579</v>
      </c>
      <c r="F123" s="62">
        <v>6.6</v>
      </c>
      <c r="G123" s="62">
        <v>3.55</v>
      </c>
      <c r="H123" s="62">
        <v>7.37</v>
      </c>
      <c r="I123" s="12">
        <f t="shared" si="122"/>
        <v>5610000</v>
      </c>
      <c r="J123" s="11">
        <f t="shared" si="123"/>
        <v>2591500</v>
      </c>
      <c r="K123" s="41">
        <f t="shared" si="148"/>
        <v>4828000</v>
      </c>
      <c r="L123" s="11">
        <f t="shared" si="126"/>
        <v>5751000</v>
      </c>
      <c r="M123" s="11">
        <f t="shared" si="127"/>
        <v>6745000</v>
      </c>
      <c r="N123" s="12">
        <f t="shared" si="128"/>
        <v>7370000</v>
      </c>
      <c r="O123" s="74">
        <f t="shared" si="129"/>
        <v>15571500</v>
      </c>
      <c r="P123" s="42">
        <f t="shared" si="97"/>
        <v>17808000</v>
      </c>
      <c r="Q123" s="12">
        <f t="shared" si="130"/>
        <v>18731000</v>
      </c>
      <c r="R123" s="74">
        <f t="shared" si="131"/>
        <v>19725000</v>
      </c>
      <c r="S123" s="78">
        <f t="shared" si="132"/>
        <v>18376500</v>
      </c>
      <c r="T123" s="67">
        <f t="shared" si="133"/>
        <v>22530000</v>
      </c>
      <c r="U123" s="66">
        <f t="shared" si="134"/>
        <v>21536000</v>
      </c>
      <c r="V123" s="78">
        <f t="shared" si="135"/>
        <v>22530000</v>
      </c>
      <c r="W123" s="13">
        <f t="shared" si="136"/>
        <v>11220000</v>
      </c>
      <c r="X123" s="13">
        <f t="shared" si="137"/>
        <v>2805000</v>
      </c>
      <c r="Y123" s="14">
        <f t="shared" si="138"/>
        <v>12766500</v>
      </c>
      <c r="Z123" s="13">
        <f t="shared" si="139"/>
        <v>15926000</v>
      </c>
      <c r="AA123" s="14">
        <f t="shared" si="140"/>
        <v>15571500</v>
      </c>
      <c r="AB123" s="14">
        <f t="shared" si="141"/>
        <v>18731000</v>
      </c>
      <c r="AC123" s="13">
        <f t="shared" si="142"/>
        <v>1640300</v>
      </c>
      <c r="AD123" s="67">
        <f t="shared" si="98"/>
        <v>2087600</v>
      </c>
      <c r="AE123" s="13">
        <f t="shared" si="143"/>
        <v>2272200</v>
      </c>
      <c r="AF123" s="13">
        <f t="shared" si="144"/>
        <v>2471000</v>
      </c>
      <c r="AG123" s="13">
        <f t="shared" si="145"/>
        <v>1683000</v>
      </c>
      <c r="AH123" s="24">
        <f t="shared" si="146"/>
        <v>11220000</v>
      </c>
      <c r="AI123" s="27">
        <f t="shared" si="147"/>
        <v>2805000</v>
      </c>
    </row>
    <row r="124" spans="1:35" ht="40.5" thickTop="1" thickBot="1" x14ac:dyDescent="0.6">
      <c r="A124" s="49">
        <v>110</v>
      </c>
      <c r="B124" s="9" t="s">
        <v>180</v>
      </c>
      <c r="C124" s="15" t="s">
        <v>181</v>
      </c>
      <c r="D124" s="16" t="s">
        <v>525</v>
      </c>
      <c r="E124" s="16" t="s">
        <v>579</v>
      </c>
      <c r="F124" s="62">
        <v>13.9</v>
      </c>
      <c r="G124" s="62">
        <v>1.82</v>
      </c>
      <c r="H124" s="62">
        <v>7.37</v>
      </c>
      <c r="I124" s="12">
        <f t="shared" si="122"/>
        <v>11815000</v>
      </c>
      <c r="J124" s="11">
        <f t="shared" si="123"/>
        <v>1328600</v>
      </c>
      <c r="K124" s="41">
        <f t="shared" si="148"/>
        <v>2475200</v>
      </c>
      <c r="L124" s="11">
        <f t="shared" si="126"/>
        <v>2948400</v>
      </c>
      <c r="M124" s="11">
        <f t="shared" si="127"/>
        <v>3458000</v>
      </c>
      <c r="N124" s="12">
        <f t="shared" si="128"/>
        <v>7370000</v>
      </c>
      <c r="O124" s="74">
        <f t="shared" si="129"/>
        <v>20513600</v>
      </c>
      <c r="P124" s="42">
        <f t="shared" si="97"/>
        <v>21660200</v>
      </c>
      <c r="Q124" s="12">
        <f t="shared" si="130"/>
        <v>22133400</v>
      </c>
      <c r="R124" s="74">
        <f t="shared" si="131"/>
        <v>22643000</v>
      </c>
      <c r="S124" s="78">
        <f t="shared" si="132"/>
        <v>26421100</v>
      </c>
      <c r="T124" s="67">
        <f t="shared" si="133"/>
        <v>28550500</v>
      </c>
      <c r="U124" s="66">
        <f t="shared" si="134"/>
        <v>28040900</v>
      </c>
      <c r="V124" s="78">
        <f t="shared" si="135"/>
        <v>28550500</v>
      </c>
      <c r="W124" s="13">
        <f t="shared" si="136"/>
        <v>23630000</v>
      </c>
      <c r="X124" s="13">
        <f t="shared" si="137"/>
        <v>5907500</v>
      </c>
      <c r="Y124" s="14">
        <f t="shared" si="138"/>
        <v>14606100</v>
      </c>
      <c r="Z124" s="13">
        <f t="shared" si="139"/>
        <v>16225900</v>
      </c>
      <c r="AA124" s="14">
        <f t="shared" si="140"/>
        <v>20513600</v>
      </c>
      <c r="AB124" s="14">
        <f t="shared" si="141"/>
        <v>22133400</v>
      </c>
      <c r="AC124" s="13">
        <f t="shared" si="142"/>
        <v>2628720</v>
      </c>
      <c r="AD124" s="67">
        <f t="shared" si="98"/>
        <v>2858040</v>
      </c>
      <c r="AE124" s="13">
        <f t="shared" si="143"/>
        <v>2952680</v>
      </c>
      <c r="AF124" s="13">
        <f t="shared" si="144"/>
        <v>3054600</v>
      </c>
      <c r="AG124" s="13">
        <f t="shared" si="145"/>
        <v>3544500</v>
      </c>
      <c r="AH124" s="24">
        <f t="shared" si="146"/>
        <v>23630000</v>
      </c>
      <c r="AI124" s="27">
        <f t="shared" si="147"/>
        <v>5907500</v>
      </c>
    </row>
    <row r="125" spans="1:35" ht="138" thickTop="1" thickBot="1" x14ac:dyDescent="0.6">
      <c r="A125" s="49">
        <v>111</v>
      </c>
      <c r="B125" s="9" t="s">
        <v>500</v>
      </c>
      <c r="C125" s="10" t="s">
        <v>631</v>
      </c>
      <c r="D125" s="10" t="s">
        <v>565</v>
      </c>
      <c r="E125" s="10" t="s">
        <v>571</v>
      </c>
      <c r="F125" s="62">
        <v>16</v>
      </c>
      <c r="G125" s="62">
        <v>1.82</v>
      </c>
      <c r="H125" s="62">
        <v>7.37</v>
      </c>
      <c r="I125" s="12">
        <f>F125*$F$2</f>
        <v>13600000</v>
      </c>
      <c r="J125" s="11">
        <f>G125*$F$3</f>
        <v>1328600</v>
      </c>
      <c r="K125" s="41">
        <f t="shared" si="148"/>
        <v>2475200</v>
      </c>
      <c r="L125" s="11">
        <f t="shared" si="126"/>
        <v>2948400</v>
      </c>
      <c r="M125" s="11">
        <f t="shared" si="127"/>
        <v>3458000</v>
      </c>
      <c r="N125" s="12">
        <f t="shared" si="128"/>
        <v>7370000</v>
      </c>
      <c r="O125" s="74">
        <f t="shared" si="129"/>
        <v>22298600</v>
      </c>
      <c r="P125" s="42">
        <f t="shared" si="97"/>
        <v>23445200</v>
      </c>
      <c r="Q125" s="12">
        <f t="shared" si="130"/>
        <v>23918400</v>
      </c>
      <c r="R125" s="74">
        <f t="shared" si="131"/>
        <v>24428000</v>
      </c>
      <c r="S125" s="78">
        <f t="shared" si="132"/>
        <v>29098600</v>
      </c>
      <c r="T125" s="67">
        <f t="shared" si="133"/>
        <v>31228000</v>
      </c>
      <c r="U125" s="66">
        <f t="shared" si="134"/>
        <v>30718400</v>
      </c>
      <c r="V125" s="78">
        <f t="shared" si="135"/>
        <v>31228000</v>
      </c>
      <c r="W125" s="13">
        <f t="shared" si="136"/>
        <v>27200000</v>
      </c>
      <c r="X125" s="13">
        <f t="shared" si="137"/>
        <v>6800000</v>
      </c>
      <c r="Y125" s="14">
        <f t="shared" si="138"/>
        <v>15498600</v>
      </c>
      <c r="Z125" s="13">
        <f t="shared" si="139"/>
        <v>17118400</v>
      </c>
      <c r="AA125" s="14">
        <f t="shared" si="140"/>
        <v>22298600</v>
      </c>
      <c r="AB125" s="14">
        <f t="shared" si="141"/>
        <v>23918400</v>
      </c>
      <c r="AC125" s="13">
        <f t="shared" si="142"/>
        <v>2985720</v>
      </c>
      <c r="AD125" s="67">
        <f t="shared" si="98"/>
        <v>3215040</v>
      </c>
      <c r="AE125" s="13">
        <f t="shared" si="143"/>
        <v>3309680</v>
      </c>
      <c r="AF125" s="13">
        <f t="shared" si="144"/>
        <v>3411600</v>
      </c>
      <c r="AG125" s="13">
        <f t="shared" si="145"/>
        <v>4080000</v>
      </c>
      <c r="AH125" s="24">
        <f t="shared" si="146"/>
        <v>27200000</v>
      </c>
      <c r="AI125" s="27">
        <f t="shared" si="147"/>
        <v>6800000</v>
      </c>
    </row>
    <row r="126" spans="1:35" ht="38.25" customHeight="1" thickTop="1" thickBot="1" x14ac:dyDescent="0.6">
      <c r="A126" s="49">
        <v>112</v>
      </c>
      <c r="B126" s="9" t="s">
        <v>182</v>
      </c>
      <c r="C126" s="15" t="s">
        <v>183</v>
      </c>
      <c r="D126" s="16" t="s">
        <v>525</v>
      </c>
      <c r="E126" s="16" t="s">
        <v>579</v>
      </c>
      <c r="F126" s="62">
        <v>12.2</v>
      </c>
      <c r="G126" s="62">
        <v>3.89</v>
      </c>
      <c r="H126" s="62">
        <v>7.37</v>
      </c>
      <c r="I126" s="12">
        <f t="shared" si="122"/>
        <v>10370000</v>
      </c>
      <c r="J126" s="11">
        <f t="shared" si="123"/>
        <v>2839700</v>
      </c>
      <c r="K126" s="41">
        <f t="shared" si="148"/>
        <v>5290400</v>
      </c>
      <c r="L126" s="11">
        <f t="shared" si="126"/>
        <v>6301800</v>
      </c>
      <c r="M126" s="11">
        <f t="shared" si="127"/>
        <v>7391000</v>
      </c>
      <c r="N126" s="12">
        <f t="shared" si="128"/>
        <v>7370000</v>
      </c>
      <c r="O126" s="74">
        <f t="shared" si="129"/>
        <v>20579700</v>
      </c>
      <c r="P126" s="42">
        <f t="shared" si="97"/>
        <v>23030400</v>
      </c>
      <c r="Q126" s="12">
        <f t="shared" si="130"/>
        <v>24041800</v>
      </c>
      <c r="R126" s="74">
        <f t="shared" si="131"/>
        <v>25131000</v>
      </c>
      <c r="S126" s="78">
        <f t="shared" si="132"/>
        <v>25764700</v>
      </c>
      <c r="T126" s="67">
        <f t="shared" si="133"/>
        <v>30316000</v>
      </c>
      <c r="U126" s="66">
        <f t="shared" si="134"/>
        <v>29226800</v>
      </c>
      <c r="V126" s="78">
        <f t="shared" si="135"/>
        <v>30316000</v>
      </c>
      <c r="W126" s="13">
        <f t="shared" si="136"/>
        <v>20740000</v>
      </c>
      <c r="X126" s="13">
        <f t="shared" si="137"/>
        <v>5185000</v>
      </c>
      <c r="Y126" s="14">
        <f t="shared" si="138"/>
        <v>15394700</v>
      </c>
      <c r="Z126" s="13">
        <f t="shared" si="139"/>
        <v>18856800</v>
      </c>
      <c r="AA126" s="14">
        <f t="shared" si="140"/>
        <v>20579700</v>
      </c>
      <c r="AB126" s="14">
        <f t="shared" si="141"/>
        <v>24041800</v>
      </c>
      <c r="AC126" s="13">
        <f t="shared" si="142"/>
        <v>2641940</v>
      </c>
      <c r="AD126" s="67">
        <f t="shared" si="98"/>
        <v>3132080</v>
      </c>
      <c r="AE126" s="13">
        <f t="shared" si="143"/>
        <v>3334360</v>
      </c>
      <c r="AF126" s="13">
        <f t="shared" si="144"/>
        <v>3552200</v>
      </c>
      <c r="AG126" s="13">
        <f t="shared" si="145"/>
        <v>3111000</v>
      </c>
      <c r="AH126" s="24">
        <f t="shared" si="146"/>
        <v>20740000</v>
      </c>
      <c r="AI126" s="27">
        <f t="shared" si="147"/>
        <v>5185000</v>
      </c>
    </row>
    <row r="127" spans="1:35" ht="40.5" thickTop="1" thickBot="1" x14ac:dyDescent="0.6">
      <c r="A127" s="49">
        <v>113</v>
      </c>
      <c r="B127" s="9" t="s">
        <v>184</v>
      </c>
      <c r="C127" s="15" t="s">
        <v>185</v>
      </c>
      <c r="D127" s="16" t="s">
        <v>525</v>
      </c>
      <c r="E127" s="16" t="s">
        <v>579</v>
      </c>
      <c r="F127" s="62">
        <v>10.199999999999999</v>
      </c>
      <c r="G127" s="62">
        <v>3.15</v>
      </c>
      <c r="H127" s="62">
        <v>7.37</v>
      </c>
      <c r="I127" s="12">
        <f t="shared" si="122"/>
        <v>8670000</v>
      </c>
      <c r="J127" s="11">
        <f t="shared" si="123"/>
        <v>2299500</v>
      </c>
      <c r="K127" s="41">
        <f t="shared" si="148"/>
        <v>4284000</v>
      </c>
      <c r="L127" s="11">
        <f t="shared" si="126"/>
        <v>5103000</v>
      </c>
      <c r="M127" s="11">
        <f t="shared" si="127"/>
        <v>5985000</v>
      </c>
      <c r="N127" s="12">
        <f t="shared" si="128"/>
        <v>7370000</v>
      </c>
      <c r="O127" s="74">
        <f t="shared" si="129"/>
        <v>18339500</v>
      </c>
      <c r="P127" s="42">
        <f t="shared" si="97"/>
        <v>20324000</v>
      </c>
      <c r="Q127" s="12">
        <f t="shared" si="130"/>
        <v>21143000</v>
      </c>
      <c r="R127" s="74">
        <f t="shared" si="131"/>
        <v>22025000</v>
      </c>
      <c r="S127" s="78">
        <f t="shared" si="132"/>
        <v>22674500</v>
      </c>
      <c r="T127" s="67">
        <f t="shared" si="133"/>
        <v>26360000</v>
      </c>
      <c r="U127" s="66">
        <f t="shared" si="134"/>
        <v>25478000</v>
      </c>
      <c r="V127" s="78">
        <f t="shared" si="135"/>
        <v>26360000</v>
      </c>
      <c r="W127" s="13">
        <f t="shared" si="136"/>
        <v>17340000</v>
      </c>
      <c r="X127" s="13">
        <f t="shared" si="137"/>
        <v>4335000</v>
      </c>
      <c r="Y127" s="14">
        <f t="shared" si="138"/>
        <v>14004500</v>
      </c>
      <c r="Z127" s="13">
        <f t="shared" si="139"/>
        <v>16808000</v>
      </c>
      <c r="AA127" s="14">
        <f t="shared" si="140"/>
        <v>18339500</v>
      </c>
      <c r="AB127" s="14">
        <f t="shared" si="141"/>
        <v>21143000</v>
      </c>
      <c r="AC127" s="13">
        <f t="shared" si="142"/>
        <v>2193900</v>
      </c>
      <c r="AD127" s="67">
        <f t="shared" si="98"/>
        <v>2590800</v>
      </c>
      <c r="AE127" s="13">
        <f t="shared" si="143"/>
        <v>2754600</v>
      </c>
      <c r="AF127" s="13">
        <f t="shared" si="144"/>
        <v>2931000</v>
      </c>
      <c r="AG127" s="13">
        <f t="shared" si="145"/>
        <v>2601000</v>
      </c>
      <c r="AH127" s="24">
        <f t="shared" si="146"/>
        <v>17340000</v>
      </c>
      <c r="AI127" s="27">
        <f t="shared" si="147"/>
        <v>4335000</v>
      </c>
    </row>
    <row r="128" spans="1:35" ht="40.5" thickTop="1" thickBot="1" x14ac:dyDescent="0.6">
      <c r="A128" s="49">
        <v>114</v>
      </c>
      <c r="B128" s="9" t="s">
        <v>186</v>
      </c>
      <c r="C128" s="15" t="s">
        <v>187</v>
      </c>
      <c r="D128" s="16" t="s">
        <v>525</v>
      </c>
      <c r="E128" s="16" t="s">
        <v>579</v>
      </c>
      <c r="F128" s="62">
        <v>30</v>
      </c>
      <c r="G128" s="62">
        <v>4.7300000000000004</v>
      </c>
      <c r="H128" s="62">
        <v>7.37</v>
      </c>
      <c r="I128" s="12">
        <f t="shared" si="122"/>
        <v>25500000</v>
      </c>
      <c r="J128" s="11">
        <f t="shared" si="123"/>
        <v>3452900.0000000005</v>
      </c>
      <c r="K128" s="41">
        <f t="shared" si="148"/>
        <v>6432800.0000000009</v>
      </c>
      <c r="L128" s="11">
        <f t="shared" si="126"/>
        <v>7662600.0000000009</v>
      </c>
      <c r="M128" s="11">
        <f t="shared" si="127"/>
        <v>8987000</v>
      </c>
      <c r="N128" s="12">
        <f t="shared" si="128"/>
        <v>7370000</v>
      </c>
      <c r="O128" s="74">
        <f t="shared" si="129"/>
        <v>36322900</v>
      </c>
      <c r="P128" s="42">
        <f t="shared" si="97"/>
        <v>39302800</v>
      </c>
      <c r="Q128" s="12">
        <f t="shared" si="130"/>
        <v>40532600</v>
      </c>
      <c r="R128" s="74">
        <f t="shared" si="131"/>
        <v>41857000</v>
      </c>
      <c r="S128" s="78">
        <f t="shared" si="132"/>
        <v>49072900</v>
      </c>
      <c r="T128" s="67">
        <f t="shared" si="133"/>
        <v>54607000</v>
      </c>
      <c r="U128" s="66">
        <f t="shared" si="134"/>
        <v>53282600</v>
      </c>
      <c r="V128" s="78">
        <f t="shared" si="135"/>
        <v>54607000</v>
      </c>
      <c r="W128" s="13">
        <f t="shared" si="136"/>
        <v>51000000</v>
      </c>
      <c r="X128" s="13">
        <f t="shared" si="137"/>
        <v>12750000</v>
      </c>
      <c r="Y128" s="14">
        <f t="shared" si="138"/>
        <v>23572900</v>
      </c>
      <c r="Z128" s="13">
        <f t="shared" si="139"/>
        <v>27782600</v>
      </c>
      <c r="AA128" s="14">
        <f t="shared" si="140"/>
        <v>36322900</v>
      </c>
      <c r="AB128" s="14">
        <f t="shared" si="141"/>
        <v>40532600</v>
      </c>
      <c r="AC128" s="13">
        <f t="shared" si="142"/>
        <v>5790580</v>
      </c>
      <c r="AD128" s="67">
        <f t="shared" si="98"/>
        <v>6386560</v>
      </c>
      <c r="AE128" s="13">
        <f t="shared" si="143"/>
        <v>6632520</v>
      </c>
      <c r="AF128" s="13">
        <f t="shared" si="144"/>
        <v>6897400</v>
      </c>
      <c r="AG128" s="13">
        <f t="shared" si="145"/>
        <v>7650000</v>
      </c>
      <c r="AH128" s="24">
        <f t="shared" si="146"/>
        <v>51000000</v>
      </c>
      <c r="AI128" s="27">
        <f t="shared" si="147"/>
        <v>12750000</v>
      </c>
    </row>
    <row r="129" spans="1:35" ht="60" thickTop="1" thickBot="1" x14ac:dyDescent="0.6">
      <c r="A129" s="49">
        <v>115</v>
      </c>
      <c r="B129" s="9" t="s">
        <v>188</v>
      </c>
      <c r="C129" s="15" t="s">
        <v>189</v>
      </c>
      <c r="D129" s="16" t="s">
        <v>525</v>
      </c>
      <c r="E129" s="16" t="s">
        <v>579</v>
      </c>
      <c r="F129" s="62">
        <v>10</v>
      </c>
      <c r="G129" s="62">
        <v>1.82</v>
      </c>
      <c r="H129" s="62">
        <v>7.37</v>
      </c>
      <c r="I129" s="12">
        <f t="shared" si="122"/>
        <v>8500000</v>
      </c>
      <c r="J129" s="11">
        <f t="shared" si="123"/>
        <v>1328600</v>
      </c>
      <c r="K129" s="41">
        <f t="shared" si="148"/>
        <v>2475200</v>
      </c>
      <c r="L129" s="11">
        <f t="shared" si="126"/>
        <v>2948400</v>
      </c>
      <c r="M129" s="11">
        <f t="shared" si="127"/>
        <v>3458000</v>
      </c>
      <c r="N129" s="12">
        <f t="shared" si="128"/>
        <v>7370000</v>
      </c>
      <c r="O129" s="74">
        <f t="shared" si="129"/>
        <v>17198600</v>
      </c>
      <c r="P129" s="42">
        <f t="shared" si="97"/>
        <v>18345200</v>
      </c>
      <c r="Q129" s="12">
        <f t="shared" si="130"/>
        <v>18818400</v>
      </c>
      <c r="R129" s="74">
        <f t="shared" si="131"/>
        <v>19328000</v>
      </c>
      <c r="S129" s="78">
        <f t="shared" si="132"/>
        <v>21448600</v>
      </c>
      <c r="T129" s="67">
        <f t="shared" si="133"/>
        <v>23578000</v>
      </c>
      <c r="U129" s="66">
        <f t="shared" si="134"/>
        <v>23068400</v>
      </c>
      <c r="V129" s="78">
        <f t="shared" si="135"/>
        <v>23578000</v>
      </c>
      <c r="W129" s="13">
        <f t="shared" si="136"/>
        <v>17000000</v>
      </c>
      <c r="X129" s="13">
        <f t="shared" si="137"/>
        <v>4250000</v>
      </c>
      <c r="Y129" s="14">
        <f t="shared" si="138"/>
        <v>12948600</v>
      </c>
      <c r="Z129" s="13">
        <f t="shared" si="139"/>
        <v>14568400</v>
      </c>
      <c r="AA129" s="14">
        <f t="shared" si="140"/>
        <v>17198600</v>
      </c>
      <c r="AB129" s="14">
        <f t="shared" si="141"/>
        <v>18818400</v>
      </c>
      <c r="AC129" s="13">
        <f t="shared" si="142"/>
        <v>1965720</v>
      </c>
      <c r="AD129" s="67">
        <f t="shared" si="98"/>
        <v>2195040</v>
      </c>
      <c r="AE129" s="13">
        <f t="shared" si="143"/>
        <v>2289680</v>
      </c>
      <c r="AF129" s="13">
        <f t="shared" si="144"/>
        <v>2391600</v>
      </c>
      <c r="AG129" s="13">
        <f t="shared" si="145"/>
        <v>2550000</v>
      </c>
      <c r="AH129" s="24">
        <f t="shared" si="146"/>
        <v>17000000</v>
      </c>
      <c r="AI129" s="27">
        <f t="shared" si="147"/>
        <v>4250000</v>
      </c>
    </row>
    <row r="130" spans="1:35" ht="40.5" thickTop="1" thickBot="1" x14ac:dyDescent="0.6">
      <c r="A130" s="49">
        <v>116</v>
      </c>
      <c r="B130" s="9" t="s">
        <v>190</v>
      </c>
      <c r="C130" s="15" t="s">
        <v>191</v>
      </c>
      <c r="D130" s="16" t="s">
        <v>526</v>
      </c>
      <c r="E130" s="16" t="s">
        <v>580</v>
      </c>
      <c r="F130" s="62">
        <v>6</v>
      </c>
      <c r="G130" s="62">
        <v>7.23</v>
      </c>
      <c r="H130" s="62">
        <v>7.37</v>
      </c>
      <c r="I130" s="12">
        <f t="shared" si="122"/>
        <v>5100000</v>
      </c>
      <c r="J130" s="11">
        <f t="shared" si="123"/>
        <v>5277900</v>
      </c>
      <c r="K130" s="41">
        <f t="shared" si="148"/>
        <v>9832800</v>
      </c>
      <c r="L130" s="11">
        <f t="shared" si="126"/>
        <v>11712600</v>
      </c>
      <c r="M130" s="11">
        <f t="shared" si="127"/>
        <v>13737000</v>
      </c>
      <c r="N130" s="12">
        <f t="shared" si="128"/>
        <v>7370000</v>
      </c>
      <c r="O130" s="74">
        <f t="shared" si="129"/>
        <v>17747900</v>
      </c>
      <c r="P130" s="42">
        <f t="shared" si="97"/>
        <v>22302800</v>
      </c>
      <c r="Q130" s="12">
        <f t="shared" si="130"/>
        <v>24182600</v>
      </c>
      <c r="R130" s="74">
        <f t="shared" si="131"/>
        <v>26207000</v>
      </c>
      <c r="S130" s="78">
        <f t="shared" si="132"/>
        <v>20297900</v>
      </c>
      <c r="T130" s="67">
        <f t="shared" si="133"/>
        <v>28757000</v>
      </c>
      <c r="U130" s="66">
        <f t="shared" si="134"/>
        <v>26732600</v>
      </c>
      <c r="V130" s="78">
        <f t="shared" si="135"/>
        <v>28757000</v>
      </c>
      <c r="W130" s="13">
        <f t="shared" si="136"/>
        <v>10200000</v>
      </c>
      <c r="X130" s="13">
        <f t="shared" si="137"/>
        <v>2550000</v>
      </c>
      <c r="Y130" s="14">
        <f t="shared" si="138"/>
        <v>15197900</v>
      </c>
      <c r="Z130" s="13">
        <f t="shared" si="139"/>
        <v>21632600</v>
      </c>
      <c r="AA130" s="14">
        <f t="shared" si="140"/>
        <v>17747900</v>
      </c>
      <c r="AB130" s="14">
        <f t="shared" si="141"/>
        <v>24182600</v>
      </c>
      <c r="AC130" s="13">
        <f t="shared" si="142"/>
        <v>2075580</v>
      </c>
      <c r="AD130" s="67">
        <f t="shared" si="98"/>
        <v>2986560</v>
      </c>
      <c r="AE130" s="13">
        <f t="shared" si="143"/>
        <v>3362520</v>
      </c>
      <c r="AF130" s="13">
        <f t="shared" si="144"/>
        <v>3767400</v>
      </c>
      <c r="AG130" s="13">
        <f t="shared" si="145"/>
        <v>1530000</v>
      </c>
      <c r="AH130" s="24">
        <f t="shared" si="146"/>
        <v>10200000</v>
      </c>
      <c r="AI130" s="27">
        <f t="shared" si="147"/>
        <v>2550000</v>
      </c>
    </row>
    <row r="131" spans="1:35" ht="40.5" thickTop="1" thickBot="1" x14ac:dyDescent="0.6">
      <c r="A131" s="49">
        <v>117</v>
      </c>
      <c r="B131" s="17" t="s">
        <v>454</v>
      </c>
      <c r="C131" s="18" t="s">
        <v>192</v>
      </c>
      <c r="D131" s="16" t="s">
        <v>526</v>
      </c>
      <c r="E131" s="16" t="s">
        <v>571</v>
      </c>
      <c r="F131" s="62">
        <v>9</v>
      </c>
      <c r="G131" s="62">
        <v>5</v>
      </c>
      <c r="H131" s="62">
        <v>4.5999999999999996</v>
      </c>
      <c r="I131" s="12">
        <f t="shared" si="122"/>
        <v>7650000</v>
      </c>
      <c r="J131" s="12">
        <f t="shared" si="123"/>
        <v>3650000</v>
      </c>
      <c r="K131" s="41">
        <f t="shared" si="148"/>
        <v>6800000</v>
      </c>
      <c r="L131" s="12">
        <f t="shared" si="126"/>
        <v>8100000</v>
      </c>
      <c r="M131" s="12">
        <f t="shared" si="127"/>
        <v>9500000</v>
      </c>
      <c r="N131" s="12">
        <f t="shared" si="128"/>
        <v>4600000</v>
      </c>
      <c r="O131" s="74">
        <f t="shared" si="129"/>
        <v>15900000</v>
      </c>
      <c r="P131" s="42">
        <f t="shared" si="97"/>
        <v>19050000</v>
      </c>
      <c r="Q131" s="12">
        <f t="shared" si="130"/>
        <v>20350000</v>
      </c>
      <c r="R131" s="74">
        <f t="shared" si="131"/>
        <v>21750000</v>
      </c>
      <c r="S131" s="78">
        <f t="shared" si="132"/>
        <v>19725000</v>
      </c>
      <c r="T131" s="67">
        <f t="shared" si="133"/>
        <v>25575000</v>
      </c>
      <c r="U131" s="66">
        <f t="shared" si="134"/>
        <v>24175000</v>
      </c>
      <c r="V131" s="78">
        <f t="shared" si="135"/>
        <v>25575000</v>
      </c>
      <c r="W131" s="13">
        <f t="shared" si="136"/>
        <v>15300000</v>
      </c>
      <c r="X131" s="13">
        <f t="shared" si="137"/>
        <v>3825000</v>
      </c>
      <c r="Y131" s="14">
        <f t="shared" si="138"/>
        <v>12075000</v>
      </c>
      <c r="Z131" s="13">
        <f t="shared" si="139"/>
        <v>16525000</v>
      </c>
      <c r="AA131" s="14">
        <f t="shared" si="140"/>
        <v>15900000</v>
      </c>
      <c r="AB131" s="14">
        <f t="shared" si="141"/>
        <v>20350000</v>
      </c>
      <c r="AC131" s="13">
        <f t="shared" si="142"/>
        <v>2260000</v>
      </c>
      <c r="AD131" s="67">
        <f t="shared" si="98"/>
        <v>2890000</v>
      </c>
      <c r="AE131" s="13">
        <f t="shared" si="143"/>
        <v>3150000</v>
      </c>
      <c r="AF131" s="13">
        <f t="shared" si="144"/>
        <v>3430000</v>
      </c>
      <c r="AG131" s="13">
        <f t="shared" si="145"/>
        <v>2295000</v>
      </c>
      <c r="AH131" s="24">
        <f t="shared" si="146"/>
        <v>15300000</v>
      </c>
      <c r="AI131" s="27">
        <f t="shared" si="147"/>
        <v>3825000</v>
      </c>
    </row>
    <row r="132" spans="1:35" ht="42.75" customHeight="1" thickTop="1" thickBot="1" x14ac:dyDescent="0.6">
      <c r="A132" s="56">
        <v>118</v>
      </c>
      <c r="B132" s="30" t="s">
        <v>474</v>
      </c>
      <c r="C132" s="52" t="s">
        <v>475</v>
      </c>
      <c r="D132" s="52" t="s">
        <v>567</v>
      </c>
      <c r="E132" s="52" t="s">
        <v>567</v>
      </c>
      <c r="F132" s="63">
        <v>5</v>
      </c>
      <c r="G132" s="63">
        <v>2.73</v>
      </c>
      <c r="H132" s="63">
        <v>8.3000000000000007</v>
      </c>
      <c r="I132" s="34">
        <f>F132*$F$2</f>
        <v>4250000</v>
      </c>
      <c r="J132" s="33">
        <f>G132*$F$3</f>
        <v>1992900</v>
      </c>
      <c r="K132" s="81">
        <f t="shared" si="148"/>
        <v>3712800</v>
      </c>
      <c r="L132" s="33">
        <f t="shared" si="126"/>
        <v>4422600</v>
      </c>
      <c r="M132" s="33">
        <f t="shared" si="127"/>
        <v>5187000</v>
      </c>
      <c r="N132" s="34">
        <f t="shared" si="128"/>
        <v>8300000.0000000009</v>
      </c>
      <c r="O132" s="75">
        <f t="shared" si="129"/>
        <v>14542900</v>
      </c>
      <c r="P132" s="80">
        <f t="shared" si="97"/>
        <v>16262800</v>
      </c>
      <c r="Q132" s="34">
        <f t="shared" si="130"/>
        <v>16972600</v>
      </c>
      <c r="R132" s="75">
        <f t="shared" si="131"/>
        <v>17737000</v>
      </c>
      <c r="S132" s="79">
        <f t="shared" si="132"/>
        <v>16667900</v>
      </c>
      <c r="T132" s="82">
        <f t="shared" si="133"/>
        <v>19862000</v>
      </c>
      <c r="U132" s="71">
        <f t="shared" si="134"/>
        <v>19097600</v>
      </c>
      <c r="V132" s="79">
        <f t="shared" si="135"/>
        <v>19862000</v>
      </c>
      <c r="W132" s="35">
        <f t="shared" si="136"/>
        <v>8500000</v>
      </c>
      <c r="X132" s="35">
        <f t="shared" si="137"/>
        <v>2125000</v>
      </c>
      <c r="Y132" s="36">
        <f t="shared" si="138"/>
        <v>12417900</v>
      </c>
      <c r="Z132" s="35">
        <f t="shared" si="139"/>
        <v>14847600</v>
      </c>
      <c r="AA132" s="36">
        <f t="shared" si="140"/>
        <v>14542900</v>
      </c>
      <c r="AB132" s="36">
        <f t="shared" si="141"/>
        <v>16972600</v>
      </c>
      <c r="AC132" s="35">
        <f t="shared" si="142"/>
        <v>1248580</v>
      </c>
      <c r="AD132" s="82">
        <f t="shared" si="98"/>
        <v>1592560</v>
      </c>
      <c r="AE132" s="35">
        <f t="shared" si="143"/>
        <v>1734520</v>
      </c>
      <c r="AF132" s="35">
        <f t="shared" si="144"/>
        <v>1887400</v>
      </c>
      <c r="AG132" s="35">
        <f t="shared" si="145"/>
        <v>1275000</v>
      </c>
      <c r="AH132" s="37">
        <f t="shared" si="146"/>
        <v>8500000</v>
      </c>
      <c r="AI132" s="28">
        <f t="shared" si="147"/>
        <v>2125000</v>
      </c>
    </row>
    <row r="133" spans="1:35" ht="37.5" customHeight="1" thickBot="1" x14ac:dyDescent="1">
      <c r="A133" s="175" t="s">
        <v>650</v>
      </c>
      <c r="B133" s="176"/>
      <c r="C133" s="176"/>
      <c r="D133" s="176"/>
      <c r="E133" s="176"/>
      <c r="F133" s="176"/>
      <c r="G133" s="176"/>
      <c r="H133" s="176"/>
      <c r="I133" s="176"/>
      <c r="J133" s="176"/>
      <c r="K133" s="176"/>
      <c r="L133" s="176"/>
      <c r="M133" s="176"/>
      <c r="N133" s="176"/>
      <c r="O133" s="176"/>
      <c r="P133" s="176"/>
      <c r="Q133" s="176"/>
      <c r="R133" s="176"/>
      <c r="S133" s="176"/>
      <c r="T133" s="176"/>
      <c r="U133" s="176"/>
      <c r="V133" s="176"/>
      <c r="W133" s="176"/>
      <c r="X133" s="176"/>
      <c r="Y133" s="176"/>
      <c r="Z133" s="176"/>
      <c r="AA133" s="176"/>
      <c r="AB133" s="176"/>
      <c r="AC133" s="176"/>
      <c r="AD133" s="176"/>
      <c r="AE133" s="176"/>
      <c r="AF133" s="176"/>
      <c r="AG133" s="176"/>
      <c r="AH133" s="176"/>
      <c r="AI133" s="177"/>
    </row>
    <row r="134" spans="1:35" ht="59.25" thickBot="1" x14ac:dyDescent="0.3">
      <c r="A134" s="51">
        <v>119</v>
      </c>
      <c r="B134" s="38" t="s">
        <v>193</v>
      </c>
      <c r="C134" s="39" t="s">
        <v>194</v>
      </c>
      <c r="D134" s="40" t="s">
        <v>527</v>
      </c>
      <c r="E134" s="40" t="s">
        <v>581</v>
      </c>
      <c r="F134" s="61">
        <v>25</v>
      </c>
      <c r="G134" s="61">
        <v>16.739999999999998</v>
      </c>
      <c r="H134" s="61">
        <v>24.59</v>
      </c>
      <c r="I134" s="42">
        <f t="shared" si="122"/>
        <v>21250000</v>
      </c>
      <c r="J134" s="41">
        <f t="shared" si="123"/>
        <v>12220199.999999998</v>
      </c>
      <c r="K134" s="41">
        <f t="shared" si="148"/>
        <v>22766399.999999996</v>
      </c>
      <c r="L134" s="41">
        <f t="shared" ref="L134:L172" si="149">G134*$F$5</f>
        <v>27118799.999999996</v>
      </c>
      <c r="M134" s="41">
        <f t="shared" ref="M134:M172" si="150">G134*$F$6</f>
        <v>31805999.999999996</v>
      </c>
      <c r="N134" s="42">
        <f t="shared" ref="N134:N172" si="151">H134*$F$7</f>
        <v>24590000</v>
      </c>
      <c r="O134" s="73">
        <f t="shared" ref="O134:O172" si="152">I134+J134+N134</f>
        <v>58060200</v>
      </c>
      <c r="P134" s="42">
        <f t="shared" si="97"/>
        <v>68606400</v>
      </c>
      <c r="Q134" s="42">
        <f t="shared" ref="Q134:Q172" si="153">I134+L134+N134</f>
        <v>72958800</v>
      </c>
      <c r="R134" s="73">
        <f t="shared" ref="R134:R172" si="154">I134+M134+N134</f>
        <v>77646000</v>
      </c>
      <c r="S134" s="77">
        <f t="shared" ref="S134:S172" si="155">O134+I134/2</f>
        <v>68685200</v>
      </c>
      <c r="T134" s="67">
        <f t="shared" ref="T134:T172" si="156">R134+I134/2</f>
        <v>88271000</v>
      </c>
      <c r="U134" s="67">
        <f t="shared" ref="U134:U172" si="157">Q134+I134/2</f>
        <v>83583800</v>
      </c>
      <c r="V134" s="77">
        <f t="shared" ref="V134:V172" si="158">R134+I134/2</f>
        <v>88271000</v>
      </c>
      <c r="W134" s="43">
        <f t="shared" ref="W134:W172" si="159">I134*2</f>
        <v>42500000</v>
      </c>
      <c r="X134" s="43">
        <f t="shared" ref="X134:X172" si="160">I134*0.5</f>
        <v>10625000</v>
      </c>
      <c r="Y134" s="44">
        <f t="shared" ref="Y134:Y172" si="161">I134/2+J134+N134</f>
        <v>47435200</v>
      </c>
      <c r="Z134" s="43">
        <f t="shared" ref="Z134:Z172" si="162">I134/2+N134+L134</f>
        <v>62333800</v>
      </c>
      <c r="AA134" s="44">
        <f t="shared" ref="AA134:AA172" si="163">I134+N134+J134</f>
        <v>58060200</v>
      </c>
      <c r="AB134" s="44">
        <f t="shared" ref="AB134:AB172" si="164">I134+N134+L134</f>
        <v>72958800</v>
      </c>
      <c r="AC134" s="43">
        <f t="shared" ref="AC134:AC172" si="165">(I134*0.2)+(J134*0.2)</f>
        <v>6694040</v>
      </c>
      <c r="AD134" s="67">
        <f t="shared" si="98"/>
        <v>8803280</v>
      </c>
      <c r="AE134" s="43">
        <f t="shared" ref="AE134:AE172" si="166">(I134*0.2)+(L134*0.2)</f>
        <v>9673760</v>
      </c>
      <c r="AF134" s="43">
        <f t="shared" ref="AF134:AF172" si="167">(I134*0.2)+(M134*0.2)</f>
        <v>10611200</v>
      </c>
      <c r="AG134" s="43">
        <f t="shared" ref="AG134:AG172" si="168">I134*0.3</f>
        <v>6375000</v>
      </c>
      <c r="AH134" s="45">
        <f t="shared" ref="AH134:AH172" si="169">I134*2</f>
        <v>42500000</v>
      </c>
      <c r="AI134" s="26">
        <f t="shared" ref="AI134:AI172" si="170">I134/2</f>
        <v>10625000</v>
      </c>
    </row>
    <row r="135" spans="1:35" ht="60" thickTop="1" thickBot="1" x14ac:dyDescent="0.3">
      <c r="A135" s="47">
        <v>120</v>
      </c>
      <c r="B135" s="9" t="s">
        <v>195</v>
      </c>
      <c r="C135" s="15" t="s">
        <v>196</v>
      </c>
      <c r="D135" s="16" t="s">
        <v>527</v>
      </c>
      <c r="E135" s="16" t="s">
        <v>581</v>
      </c>
      <c r="F135" s="62">
        <v>25</v>
      </c>
      <c r="G135" s="62">
        <v>16.739999999999998</v>
      </c>
      <c r="H135" s="62">
        <v>24.59</v>
      </c>
      <c r="I135" s="12">
        <f t="shared" si="122"/>
        <v>21250000</v>
      </c>
      <c r="J135" s="11">
        <f t="shared" si="123"/>
        <v>12220199.999999998</v>
      </c>
      <c r="K135" s="41">
        <f t="shared" si="148"/>
        <v>22766399.999999996</v>
      </c>
      <c r="L135" s="11">
        <f t="shared" si="149"/>
        <v>27118799.999999996</v>
      </c>
      <c r="M135" s="11">
        <f t="shared" si="150"/>
        <v>31805999.999999996</v>
      </c>
      <c r="N135" s="12">
        <f t="shared" si="151"/>
        <v>24590000</v>
      </c>
      <c r="O135" s="74">
        <f t="shared" si="152"/>
        <v>58060200</v>
      </c>
      <c r="P135" s="42">
        <f t="shared" si="97"/>
        <v>68606400</v>
      </c>
      <c r="Q135" s="12">
        <f t="shared" si="153"/>
        <v>72958800</v>
      </c>
      <c r="R135" s="74">
        <f t="shared" si="154"/>
        <v>77646000</v>
      </c>
      <c r="S135" s="78">
        <f t="shared" si="155"/>
        <v>68685200</v>
      </c>
      <c r="T135" s="67">
        <f t="shared" si="156"/>
        <v>88271000</v>
      </c>
      <c r="U135" s="66">
        <f t="shared" si="157"/>
        <v>83583800</v>
      </c>
      <c r="V135" s="78">
        <f t="shared" si="158"/>
        <v>88271000</v>
      </c>
      <c r="W135" s="13">
        <f t="shared" si="159"/>
        <v>42500000</v>
      </c>
      <c r="X135" s="13">
        <f t="shared" si="160"/>
        <v>10625000</v>
      </c>
      <c r="Y135" s="14">
        <f t="shared" si="161"/>
        <v>47435200</v>
      </c>
      <c r="Z135" s="13">
        <f t="shared" si="162"/>
        <v>62333800</v>
      </c>
      <c r="AA135" s="14">
        <f t="shared" si="163"/>
        <v>58060200</v>
      </c>
      <c r="AB135" s="14">
        <f t="shared" si="164"/>
        <v>72958800</v>
      </c>
      <c r="AC135" s="13">
        <f t="shared" si="165"/>
        <v>6694040</v>
      </c>
      <c r="AD135" s="67">
        <f t="shared" si="98"/>
        <v>8803280</v>
      </c>
      <c r="AE135" s="13">
        <f t="shared" si="166"/>
        <v>9673760</v>
      </c>
      <c r="AF135" s="13">
        <f t="shared" si="167"/>
        <v>10611200</v>
      </c>
      <c r="AG135" s="13">
        <f t="shared" si="168"/>
        <v>6375000</v>
      </c>
      <c r="AH135" s="24">
        <f t="shared" si="169"/>
        <v>42500000</v>
      </c>
      <c r="AI135" s="27">
        <f t="shared" si="170"/>
        <v>10625000</v>
      </c>
    </row>
    <row r="136" spans="1:35" ht="60" thickTop="1" thickBot="1" x14ac:dyDescent="0.3">
      <c r="A136" s="47">
        <v>121</v>
      </c>
      <c r="B136" s="9" t="s">
        <v>197</v>
      </c>
      <c r="C136" s="15" t="s">
        <v>198</v>
      </c>
      <c r="D136" s="16" t="s">
        <v>527</v>
      </c>
      <c r="E136" s="16" t="s">
        <v>581</v>
      </c>
      <c r="F136" s="62">
        <v>27.5</v>
      </c>
      <c r="G136" s="62">
        <v>15.94</v>
      </c>
      <c r="H136" s="62">
        <v>24.59</v>
      </c>
      <c r="I136" s="12">
        <f t="shared" si="122"/>
        <v>23375000</v>
      </c>
      <c r="J136" s="11">
        <f t="shared" si="123"/>
        <v>11636200</v>
      </c>
      <c r="K136" s="41">
        <f t="shared" si="148"/>
        <v>21678400</v>
      </c>
      <c r="L136" s="11">
        <f t="shared" si="149"/>
        <v>25822800</v>
      </c>
      <c r="M136" s="11">
        <f t="shared" si="150"/>
        <v>30286000</v>
      </c>
      <c r="N136" s="12">
        <f t="shared" si="151"/>
        <v>24590000</v>
      </c>
      <c r="O136" s="74">
        <f t="shared" si="152"/>
        <v>59601200</v>
      </c>
      <c r="P136" s="42">
        <f t="shared" si="97"/>
        <v>69643400</v>
      </c>
      <c r="Q136" s="12">
        <f t="shared" si="153"/>
        <v>73787800</v>
      </c>
      <c r="R136" s="74">
        <f t="shared" si="154"/>
        <v>78251000</v>
      </c>
      <c r="S136" s="78">
        <f t="shared" si="155"/>
        <v>71288700</v>
      </c>
      <c r="T136" s="67">
        <f t="shared" si="156"/>
        <v>89938500</v>
      </c>
      <c r="U136" s="66">
        <f t="shared" si="157"/>
        <v>85475300</v>
      </c>
      <c r="V136" s="78">
        <f t="shared" si="158"/>
        <v>89938500</v>
      </c>
      <c r="W136" s="13">
        <f t="shared" si="159"/>
        <v>46750000</v>
      </c>
      <c r="X136" s="13">
        <f t="shared" si="160"/>
        <v>11687500</v>
      </c>
      <c r="Y136" s="14">
        <f t="shared" si="161"/>
        <v>47913700</v>
      </c>
      <c r="Z136" s="13">
        <f t="shared" si="162"/>
        <v>62100300</v>
      </c>
      <c r="AA136" s="14">
        <f t="shared" si="163"/>
        <v>59601200</v>
      </c>
      <c r="AB136" s="14">
        <f t="shared" si="164"/>
        <v>73787800</v>
      </c>
      <c r="AC136" s="13">
        <f t="shared" si="165"/>
        <v>7002240</v>
      </c>
      <c r="AD136" s="67">
        <f t="shared" si="98"/>
        <v>9010680</v>
      </c>
      <c r="AE136" s="13">
        <f t="shared" si="166"/>
        <v>9839560</v>
      </c>
      <c r="AF136" s="13">
        <f t="shared" si="167"/>
        <v>10732200</v>
      </c>
      <c r="AG136" s="13">
        <f t="shared" si="168"/>
        <v>7012500</v>
      </c>
      <c r="AH136" s="24">
        <f t="shared" si="169"/>
        <v>46750000</v>
      </c>
      <c r="AI136" s="27">
        <f t="shared" si="170"/>
        <v>11687500</v>
      </c>
    </row>
    <row r="137" spans="1:35" ht="60" thickTop="1" thickBot="1" x14ac:dyDescent="0.3">
      <c r="A137" s="47">
        <v>122</v>
      </c>
      <c r="B137" s="9" t="s">
        <v>199</v>
      </c>
      <c r="C137" s="15" t="s">
        <v>200</v>
      </c>
      <c r="D137" s="16" t="s">
        <v>527</v>
      </c>
      <c r="E137" s="16" t="s">
        <v>581</v>
      </c>
      <c r="F137" s="62">
        <v>27.5</v>
      </c>
      <c r="G137" s="62">
        <v>15.94</v>
      </c>
      <c r="H137" s="62">
        <v>24.59</v>
      </c>
      <c r="I137" s="12">
        <f t="shared" si="122"/>
        <v>23375000</v>
      </c>
      <c r="J137" s="11">
        <f t="shared" si="123"/>
        <v>11636200</v>
      </c>
      <c r="K137" s="41">
        <f>G137*$F$4</f>
        <v>21678400</v>
      </c>
      <c r="L137" s="11">
        <f t="shared" si="149"/>
        <v>25822800</v>
      </c>
      <c r="M137" s="11">
        <f t="shared" si="150"/>
        <v>30286000</v>
      </c>
      <c r="N137" s="12">
        <f t="shared" si="151"/>
        <v>24590000</v>
      </c>
      <c r="O137" s="74">
        <f t="shared" si="152"/>
        <v>59601200</v>
      </c>
      <c r="P137" s="42">
        <f t="shared" si="97"/>
        <v>69643400</v>
      </c>
      <c r="Q137" s="12">
        <f t="shared" si="153"/>
        <v>73787800</v>
      </c>
      <c r="R137" s="74">
        <f t="shared" si="154"/>
        <v>78251000</v>
      </c>
      <c r="S137" s="78">
        <f t="shared" si="155"/>
        <v>71288700</v>
      </c>
      <c r="T137" s="67">
        <f t="shared" si="156"/>
        <v>89938500</v>
      </c>
      <c r="U137" s="66">
        <f t="shared" si="157"/>
        <v>85475300</v>
      </c>
      <c r="V137" s="78">
        <f t="shared" si="158"/>
        <v>89938500</v>
      </c>
      <c r="W137" s="13">
        <f t="shared" si="159"/>
        <v>46750000</v>
      </c>
      <c r="X137" s="13">
        <f t="shared" si="160"/>
        <v>11687500</v>
      </c>
      <c r="Y137" s="14">
        <f t="shared" si="161"/>
        <v>47913700</v>
      </c>
      <c r="Z137" s="13">
        <f t="shared" si="162"/>
        <v>62100300</v>
      </c>
      <c r="AA137" s="14">
        <f t="shared" si="163"/>
        <v>59601200</v>
      </c>
      <c r="AB137" s="14">
        <f t="shared" si="164"/>
        <v>73787800</v>
      </c>
      <c r="AC137" s="13">
        <f t="shared" si="165"/>
        <v>7002240</v>
      </c>
      <c r="AD137" s="67">
        <f t="shared" si="98"/>
        <v>9010680</v>
      </c>
      <c r="AE137" s="13">
        <f t="shared" si="166"/>
        <v>9839560</v>
      </c>
      <c r="AF137" s="13">
        <f t="shared" si="167"/>
        <v>10732200</v>
      </c>
      <c r="AG137" s="13">
        <f t="shared" si="168"/>
        <v>7012500</v>
      </c>
      <c r="AH137" s="24">
        <f t="shared" si="169"/>
        <v>46750000</v>
      </c>
      <c r="AI137" s="27">
        <f t="shared" si="170"/>
        <v>11687500</v>
      </c>
    </row>
    <row r="138" spans="1:35" ht="60" thickTop="1" thickBot="1" x14ac:dyDescent="0.3">
      <c r="A138" s="47">
        <v>123</v>
      </c>
      <c r="B138" s="9" t="s">
        <v>201</v>
      </c>
      <c r="C138" s="15" t="s">
        <v>202</v>
      </c>
      <c r="D138" s="16" t="s">
        <v>528</v>
      </c>
      <c r="E138" s="16" t="s">
        <v>581</v>
      </c>
      <c r="F138" s="62">
        <v>17</v>
      </c>
      <c r="G138" s="62">
        <v>14.36</v>
      </c>
      <c r="H138" s="62">
        <v>15.5</v>
      </c>
      <c r="I138" s="12">
        <f t="shared" si="122"/>
        <v>14450000</v>
      </c>
      <c r="J138" s="11">
        <f t="shared" si="123"/>
        <v>10482800</v>
      </c>
      <c r="K138" s="41">
        <f t="shared" ref="K138:K201" si="171">G138*$F$4</f>
        <v>19529600</v>
      </c>
      <c r="L138" s="11">
        <f t="shared" si="149"/>
        <v>23263200</v>
      </c>
      <c r="M138" s="11">
        <f t="shared" si="150"/>
        <v>27284000</v>
      </c>
      <c r="N138" s="12">
        <f t="shared" si="151"/>
        <v>15500000</v>
      </c>
      <c r="O138" s="74">
        <f t="shared" si="152"/>
        <v>40432800</v>
      </c>
      <c r="P138" s="42">
        <f t="shared" si="97"/>
        <v>49479600</v>
      </c>
      <c r="Q138" s="12">
        <f t="shared" si="153"/>
        <v>53213200</v>
      </c>
      <c r="R138" s="74">
        <f t="shared" si="154"/>
        <v>57234000</v>
      </c>
      <c r="S138" s="78">
        <f t="shared" si="155"/>
        <v>47657800</v>
      </c>
      <c r="T138" s="67">
        <f t="shared" si="156"/>
        <v>64459000</v>
      </c>
      <c r="U138" s="66">
        <f t="shared" si="157"/>
        <v>60438200</v>
      </c>
      <c r="V138" s="78">
        <f t="shared" si="158"/>
        <v>64459000</v>
      </c>
      <c r="W138" s="13">
        <f t="shared" si="159"/>
        <v>28900000</v>
      </c>
      <c r="X138" s="13">
        <f t="shared" si="160"/>
        <v>7225000</v>
      </c>
      <c r="Y138" s="14">
        <f t="shared" si="161"/>
        <v>33207800</v>
      </c>
      <c r="Z138" s="13">
        <f t="shared" si="162"/>
        <v>45988200</v>
      </c>
      <c r="AA138" s="14">
        <f t="shared" si="163"/>
        <v>40432800</v>
      </c>
      <c r="AB138" s="14">
        <f t="shared" si="164"/>
        <v>53213200</v>
      </c>
      <c r="AC138" s="13">
        <f t="shared" si="165"/>
        <v>4986560</v>
      </c>
      <c r="AD138" s="67">
        <f t="shared" si="98"/>
        <v>6795920</v>
      </c>
      <c r="AE138" s="13">
        <f t="shared" si="166"/>
        <v>7542640</v>
      </c>
      <c r="AF138" s="13">
        <f t="shared" si="167"/>
        <v>8346800</v>
      </c>
      <c r="AG138" s="13">
        <f t="shared" si="168"/>
        <v>4335000</v>
      </c>
      <c r="AH138" s="24">
        <f t="shared" si="169"/>
        <v>28900000</v>
      </c>
      <c r="AI138" s="27">
        <f t="shared" si="170"/>
        <v>7225000</v>
      </c>
    </row>
    <row r="139" spans="1:35" ht="60" thickTop="1" thickBot="1" x14ac:dyDescent="0.3">
      <c r="A139" s="47">
        <v>124</v>
      </c>
      <c r="B139" s="9" t="s">
        <v>203</v>
      </c>
      <c r="C139" s="15" t="s">
        <v>204</v>
      </c>
      <c r="D139" s="16" t="s">
        <v>528</v>
      </c>
      <c r="E139" s="16" t="s">
        <v>581</v>
      </c>
      <c r="F139" s="62">
        <v>17</v>
      </c>
      <c r="G139" s="62">
        <v>13.37</v>
      </c>
      <c r="H139" s="62">
        <v>15.5</v>
      </c>
      <c r="I139" s="12">
        <f t="shared" si="122"/>
        <v>14450000</v>
      </c>
      <c r="J139" s="11">
        <f t="shared" si="123"/>
        <v>9760100</v>
      </c>
      <c r="K139" s="41">
        <f t="shared" si="171"/>
        <v>18183200</v>
      </c>
      <c r="L139" s="11">
        <f t="shared" si="149"/>
        <v>21659400</v>
      </c>
      <c r="M139" s="11">
        <f t="shared" si="150"/>
        <v>25403000</v>
      </c>
      <c r="N139" s="12">
        <f t="shared" si="151"/>
        <v>15500000</v>
      </c>
      <c r="O139" s="74">
        <f t="shared" si="152"/>
        <v>39710100</v>
      </c>
      <c r="P139" s="42">
        <f t="shared" si="97"/>
        <v>48133200</v>
      </c>
      <c r="Q139" s="12">
        <f t="shared" si="153"/>
        <v>51609400</v>
      </c>
      <c r="R139" s="74">
        <f t="shared" si="154"/>
        <v>55353000</v>
      </c>
      <c r="S139" s="78">
        <f t="shared" si="155"/>
        <v>46935100</v>
      </c>
      <c r="T139" s="67">
        <f t="shared" si="156"/>
        <v>62578000</v>
      </c>
      <c r="U139" s="66">
        <f t="shared" si="157"/>
        <v>58834400</v>
      </c>
      <c r="V139" s="78">
        <f t="shared" si="158"/>
        <v>62578000</v>
      </c>
      <c r="W139" s="13">
        <f t="shared" si="159"/>
        <v>28900000</v>
      </c>
      <c r="X139" s="13">
        <f t="shared" si="160"/>
        <v>7225000</v>
      </c>
      <c r="Y139" s="14">
        <f t="shared" si="161"/>
        <v>32485100</v>
      </c>
      <c r="Z139" s="13">
        <f t="shared" si="162"/>
        <v>44384400</v>
      </c>
      <c r="AA139" s="14">
        <f t="shared" si="163"/>
        <v>39710100</v>
      </c>
      <c r="AB139" s="14">
        <f t="shared" si="164"/>
        <v>51609400</v>
      </c>
      <c r="AC139" s="13">
        <f t="shared" si="165"/>
        <v>4842020</v>
      </c>
      <c r="AD139" s="67">
        <f t="shared" si="98"/>
        <v>6526640</v>
      </c>
      <c r="AE139" s="13">
        <f t="shared" si="166"/>
        <v>7221880</v>
      </c>
      <c r="AF139" s="13">
        <f t="shared" si="167"/>
        <v>7970600</v>
      </c>
      <c r="AG139" s="13">
        <f t="shared" si="168"/>
        <v>4335000</v>
      </c>
      <c r="AH139" s="24">
        <f t="shared" si="169"/>
        <v>28900000</v>
      </c>
      <c r="AI139" s="27">
        <f t="shared" si="170"/>
        <v>7225000</v>
      </c>
    </row>
    <row r="140" spans="1:35" ht="60" thickTop="1" thickBot="1" x14ac:dyDescent="0.3">
      <c r="A140" s="47">
        <v>125</v>
      </c>
      <c r="B140" s="9" t="s">
        <v>205</v>
      </c>
      <c r="C140" s="15" t="s">
        <v>206</v>
      </c>
      <c r="D140" s="16" t="s">
        <v>528</v>
      </c>
      <c r="E140" s="16" t="s">
        <v>581</v>
      </c>
      <c r="F140" s="62">
        <v>30</v>
      </c>
      <c r="G140" s="62">
        <v>16.739999999999998</v>
      </c>
      <c r="H140" s="62">
        <v>15.5</v>
      </c>
      <c r="I140" s="12">
        <f t="shared" si="122"/>
        <v>25500000</v>
      </c>
      <c r="J140" s="11">
        <f t="shared" si="123"/>
        <v>12220199.999999998</v>
      </c>
      <c r="K140" s="41">
        <f t="shared" si="171"/>
        <v>22766399.999999996</v>
      </c>
      <c r="L140" s="11">
        <f t="shared" si="149"/>
        <v>27118799.999999996</v>
      </c>
      <c r="M140" s="11">
        <f t="shared" si="150"/>
        <v>31805999.999999996</v>
      </c>
      <c r="N140" s="12">
        <f t="shared" si="151"/>
        <v>15500000</v>
      </c>
      <c r="O140" s="74">
        <f t="shared" si="152"/>
        <v>53220200</v>
      </c>
      <c r="P140" s="42">
        <f t="shared" ref="P140:P203" si="172">I140+K140+N140</f>
        <v>63766400</v>
      </c>
      <c r="Q140" s="12">
        <f t="shared" si="153"/>
        <v>68118800</v>
      </c>
      <c r="R140" s="74">
        <f t="shared" si="154"/>
        <v>72806000</v>
      </c>
      <c r="S140" s="78">
        <f t="shared" si="155"/>
        <v>65970200</v>
      </c>
      <c r="T140" s="67">
        <f t="shared" si="156"/>
        <v>85556000</v>
      </c>
      <c r="U140" s="66">
        <f t="shared" si="157"/>
        <v>80868800</v>
      </c>
      <c r="V140" s="78">
        <f t="shared" si="158"/>
        <v>85556000</v>
      </c>
      <c r="W140" s="13">
        <f t="shared" si="159"/>
        <v>51000000</v>
      </c>
      <c r="X140" s="13">
        <f t="shared" si="160"/>
        <v>12750000</v>
      </c>
      <c r="Y140" s="14">
        <f t="shared" si="161"/>
        <v>40470200</v>
      </c>
      <c r="Z140" s="13">
        <f t="shared" si="162"/>
        <v>55368800</v>
      </c>
      <c r="AA140" s="14">
        <f t="shared" si="163"/>
        <v>53220200</v>
      </c>
      <c r="AB140" s="14">
        <f t="shared" si="164"/>
        <v>68118800</v>
      </c>
      <c r="AC140" s="13">
        <f t="shared" si="165"/>
        <v>7544040</v>
      </c>
      <c r="AD140" s="67">
        <f t="shared" ref="AD140:AD203" si="173">(I140*0.2)+(K140*0.2)</f>
        <v>9653280</v>
      </c>
      <c r="AE140" s="13">
        <f t="shared" si="166"/>
        <v>10523760</v>
      </c>
      <c r="AF140" s="13">
        <f t="shared" si="167"/>
        <v>11461200</v>
      </c>
      <c r="AG140" s="13">
        <f t="shared" si="168"/>
        <v>7650000</v>
      </c>
      <c r="AH140" s="24">
        <f t="shared" si="169"/>
        <v>51000000</v>
      </c>
      <c r="AI140" s="27">
        <f t="shared" si="170"/>
        <v>12750000</v>
      </c>
    </row>
    <row r="141" spans="1:35" ht="60" thickTop="1" thickBot="1" x14ac:dyDescent="0.3">
      <c r="A141" s="47">
        <v>126</v>
      </c>
      <c r="B141" s="9" t="s">
        <v>207</v>
      </c>
      <c r="C141" s="15" t="s">
        <v>208</v>
      </c>
      <c r="D141" s="16" t="s">
        <v>528</v>
      </c>
      <c r="E141" s="16" t="s">
        <v>581</v>
      </c>
      <c r="F141" s="62">
        <v>30</v>
      </c>
      <c r="G141" s="62">
        <v>16.739999999999998</v>
      </c>
      <c r="H141" s="62">
        <v>15.5</v>
      </c>
      <c r="I141" s="12">
        <f t="shared" si="122"/>
        <v>25500000</v>
      </c>
      <c r="J141" s="11">
        <f t="shared" si="123"/>
        <v>12220199.999999998</v>
      </c>
      <c r="K141" s="41">
        <f t="shared" si="171"/>
        <v>22766399.999999996</v>
      </c>
      <c r="L141" s="11">
        <f t="shared" si="149"/>
        <v>27118799.999999996</v>
      </c>
      <c r="M141" s="11">
        <f t="shared" si="150"/>
        <v>31805999.999999996</v>
      </c>
      <c r="N141" s="12">
        <f t="shared" si="151"/>
        <v>15500000</v>
      </c>
      <c r="O141" s="74">
        <f t="shared" si="152"/>
        <v>53220200</v>
      </c>
      <c r="P141" s="42">
        <f t="shared" si="172"/>
        <v>63766400</v>
      </c>
      <c r="Q141" s="12">
        <f t="shared" si="153"/>
        <v>68118800</v>
      </c>
      <c r="R141" s="74">
        <f t="shared" si="154"/>
        <v>72806000</v>
      </c>
      <c r="S141" s="78">
        <f t="shared" si="155"/>
        <v>65970200</v>
      </c>
      <c r="T141" s="67">
        <f t="shared" si="156"/>
        <v>85556000</v>
      </c>
      <c r="U141" s="66">
        <f t="shared" si="157"/>
        <v>80868800</v>
      </c>
      <c r="V141" s="78">
        <f t="shared" si="158"/>
        <v>85556000</v>
      </c>
      <c r="W141" s="13">
        <f t="shared" si="159"/>
        <v>51000000</v>
      </c>
      <c r="X141" s="13">
        <f t="shared" si="160"/>
        <v>12750000</v>
      </c>
      <c r="Y141" s="14">
        <f t="shared" si="161"/>
        <v>40470200</v>
      </c>
      <c r="Z141" s="13">
        <f t="shared" si="162"/>
        <v>55368800</v>
      </c>
      <c r="AA141" s="14">
        <f t="shared" si="163"/>
        <v>53220200</v>
      </c>
      <c r="AB141" s="14">
        <f t="shared" si="164"/>
        <v>68118800</v>
      </c>
      <c r="AC141" s="13">
        <f t="shared" si="165"/>
        <v>7544040</v>
      </c>
      <c r="AD141" s="67">
        <f t="shared" si="173"/>
        <v>9653280</v>
      </c>
      <c r="AE141" s="13">
        <f t="shared" si="166"/>
        <v>10523760</v>
      </c>
      <c r="AF141" s="13">
        <f t="shared" si="167"/>
        <v>11461200</v>
      </c>
      <c r="AG141" s="13">
        <f t="shared" si="168"/>
        <v>7650000</v>
      </c>
      <c r="AH141" s="24">
        <f t="shared" si="169"/>
        <v>51000000</v>
      </c>
      <c r="AI141" s="27">
        <f t="shared" si="170"/>
        <v>12750000</v>
      </c>
    </row>
    <row r="142" spans="1:35" ht="60" thickTop="1" thickBot="1" x14ac:dyDescent="0.3">
      <c r="A142" s="47">
        <v>127</v>
      </c>
      <c r="B142" s="19" t="s">
        <v>501</v>
      </c>
      <c r="C142" s="10" t="s">
        <v>610</v>
      </c>
      <c r="D142" s="16" t="s">
        <v>527</v>
      </c>
      <c r="E142" s="16" t="s">
        <v>581</v>
      </c>
      <c r="F142" s="62">
        <v>17</v>
      </c>
      <c r="G142" s="62">
        <v>4.82</v>
      </c>
      <c r="H142" s="62">
        <v>2.2200000000000002</v>
      </c>
      <c r="I142" s="12">
        <f>F142*$F$2</f>
        <v>14450000</v>
      </c>
      <c r="J142" s="11">
        <f>G142*$F$3</f>
        <v>3518600</v>
      </c>
      <c r="K142" s="41">
        <f t="shared" si="171"/>
        <v>6555200</v>
      </c>
      <c r="L142" s="11">
        <f t="shared" si="149"/>
        <v>7808400</v>
      </c>
      <c r="M142" s="11">
        <f t="shared" si="150"/>
        <v>9158000</v>
      </c>
      <c r="N142" s="12">
        <f t="shared" si="151"/>
        <v>2220000</v>
      </c>
      <c r="O142" s="74">
        <f t="shared" si="152"/>
        <v>20188600</v>
      </c>
      <c r="P142" s="42">
        <f t="shared" si="172"/>
        <v>23225200</v>
      </c>
      <c r="Q142" s="12">
        <f t="shared" si="153"/>
        <v>24478400</v>
      </c>
      <c r="R142" s="74">
        <f t="shared" si="154"/>
        <v>25828000</v>
      </c>
      <c r="S142" s="78">
        <f t="shared" si="155"/>
        <v>27413600</v>
      </c>
      <c r="T142" s="67">
        <f t="shared" si="156"/>
        <v>33053000</v>
      </c>
      <c r="U142" s="66">
        <f t="shared" si="157"/>
        <v>31703400</v>
      </c>
      <c r="V142" s="78">
        <f t="shared" si="158"/>
        <v>33053000</v>
      </c>
      <c r="W142" s="13">
        <f t="shared" si="159"/>
        <v>28900000</v>
      </c>
      <c r="X142" s="13">
        <f t="shared" si="160"/>
        <v>7225000</v>
      </c>
      <c r="Y142" s="14">
        <f t="shared" si="161"/>
        <v>12963600</v>
      </c>
      <c r="Z142" s="13">
        <f t="shared" si="162"/>
        <v>17253400</v>
      </c>
      <c r="AA142" s="14">
        <f t="shared" si="163"/>
        <v>20188600</v>
      </c>
      <c r="AB142" s="14">
        <f t="shared" si="164"/>
        <v>24478400</v>
      </c>
      <c r="AC142" s="13">
        <f t="shared" si="165"/>
        <v>3593720</v>
      </c>
      <c r="AD142" s="67">
        <f t="shared" si="173"/>
        <v>4201040</v>
      </c>
      <c r="AE142" s="13">
        <f t="shared" si="166"/>
        <v>4451680</v>
      </c>
      <c r="AF142" s="13">
        <f t="shared" si="167"/>
        <v>4721600</v>
      </c>
      <c r="AG142" s="13">
        <f t="shared" si="168"/>
        <v>4335000</v>
      </c>
      <c r="AH142" s="24">
        <f t="shared" si="169"/>
        <v>28900000</v>
      </c>
      <c r="AI142" s="27">
        <f t="shared" si="170"/>
        <v>7225000</v>
      </c>
    </row>
    <row r="143" spans="1:35" ht="79.5" thickTop="1" thickBot="1" x14ac:dyDescent="0.3">
      <c r="A143" s="47">
        <v>128</v>
      </c>
      <c r="B143" s="9" t="s">
        <v>502</v>
      </c>
      <c r="C143" s="10" t="s">
        <v>463</v>
      </c>
      <c r="D143" s="16" t="s">
        <v>527</v>
      </c>
      <c r="E143" s="16" t="s">
        <v>581</v>
      </c>
      <c r="F143" s="62">
        <v>17.7</v>
      </c>
      <c r="G143" s="62">
        <v>4.82</v>
      </c>
      <c r="H143" s="62">
        <v>2.2200000000000002</v>
      </c>
      <c r="I143" s="12">
        <f>F143*$F$2</f>
        <v>15045000</v>
      </c>
      <c r="J143" s="11">
        <f>G143*$F$3</f>
        <v>3518600</v>
      </c>
      <c r="K143" s="41">
        <f t="shared" si="171"/>
        <v>6555200</v>
      </c>
      <c r="L143" s="11">
        <f t="shared" si="149"/>
        <v>7808400</v>
      </c>
      <c r="M143" s="11">
        <f t="shared" si="150"/>
        <v>9158000</v>
      </c>
      <c r="N143" s="12">
        <f t="shared" si="151"/>
        <v>2220000</v>
      </c>
      <c r="O143" s="74">
        <f t="shared" si="152"/>
        <v>20783600</v>
      </c>
      <c r="P143" s="42">
        <f t="shared" si="172"/>
        <v>23820200</v>
      </c>
      <c r="Q143" s="12">
        <f t="shared" si="153"/>
        <v>25073400</v>
      </c>
      <c r="R143" s="74">
        <f t="shared" si="154"/>
        <v>26423000</v>
      </c>
      <c r="S143" s="78">
        <f t="shared" si="155"/>
        <v>28306100</v>
      </c>
      <c r="T143" s="67">
        <f t="shared" si="156"/>
        <v>33945500</v>
      </c>
      <c r="U143" s="66">
        <f t="shared" si="157"/>
        <v>32595900</v>
      </c>
      <c r="V143" s="78">
        <f t="shared" si="158"/>
        <v>33945500</v>
      </c>
      <c r="W143" s="13">
        <f t="shared" si="159"/>
        <v>30090000</v>
      </c>
      <c r="X143" s="13">
        <f t="shared" si="160"/>
        <v>7522500</v>
      </c>
      <c r="Y143" s="14">
        <f t="shared" si="161"/>
        <v>13261100</v>
      </c>
      <c r="Z143" s="13">
        <f t="shared" si="162"/>
        <v>17550900</v>
      </c>
      <c r="AA143" s="14">
        <f t="shared" si="163"/>
        <v>20783600</v>
      </c>
      <c r="AB143" s="14">
        <f t="shared" si="164"/>
        <v>25073400</v>
      </c>
      <c r="AC143" s="13">
        <f t="shared" si="165"/>
        <v>3712720</v>
      </c>
      <c r="AD143" s="67">
        <f t="shared" si="173"/>
        <v>4320040</v>
      </c>
      <c r="AE143" s="13">
        <f t="shared" si="166"/>
        <v>4570680</v>
      </c>
      <c r="AF143" s="13">
        <f t="shared" si="167"/>
        <v>4840600</v>
      </c>
      <c r="AG143" s="13">
        <f t="shared" si="168"/>
        <v>4513500</v>
      </c>
      <c r="AH143" s="24">
        <f t="shared" si="169"/>
        <v>30090000</v>
      </c>
      <c r="AI143" s="27">
        <f t="shared" si="170"/>
        <v>7522500</v>
      </c>
    </row>
    <row r="144" spans="1:35" ht="60" thickTop="1" thickBot="1" x14ac:dyDescent="0.3">
      <c r="A144" s="47">
        <v>129</v>
      </c>
      <c r="B144" s="9" t="s">
        <v>209</v>
      </c>
      <c r="C144" s="15" t="s">
        <v>210</v>
      </c>
      <c r="D144" s="16" t="s">
        <v>528</v>
      </c>
      <c r="E144" s="16" t="s">
        <v>581</v>
      </c>
      <c r="F144" s="62">
        <v>21.3</v>
      </c>
      <c r="G144" s="62">
        <v>13.37</v>
      </c>
      <c r="H144" s="62">
        <v>15.5</v>
      </c>
      <c r="I144" s="12">
        <f t="shared" si="122"/>
        <v>18105000</v>
      </c>
      <c r="J144" s="11">
        <f t="shared" si="123"/>
        <v>9760100</v>
      </c>
      <c r="K144" s="41">
        <f t="shared" si="171"/>
        <v>18183200</v>
      </c>
      <c r="L144" s="11">
        <f t="shared" si="149"/>
        <v>21659400</v>
      </c>
      <c r="M144" s="11">
        <f t="shared" si="150"/>
        <v>25403000</v>
      </c>
      <c r="N144" s="12">
        <f t="shared" si="151"/>
        <v>15500000</v>
      </c>
      <c r="O144" s="74">
        <f t="shared" si="152"/>
        <v>43365100</v>
      </c>
      <c r="P144" s="42">
        <f t="shared" si="172"/>
        <v>51788200</v>
      </c>
      <c r="Q144" s="12">
        <f t="shared" si="153"/>
        <v>55264400</v>
      </c>
      <c r="R144" s="74">
        <f t="shared" si="154"/>
        <v>59008000</v>
      </c>
      <c r="S144" s="78">
        <f t="shared" si="155"/>
        <v>52417600</v>
      </c>
      <c r="T144" s="67">
        <f t="shared" si="156"/>
        <v>68060500</v>
      </c>
      <c r="U144" s="66">
        <f t="shared" si="157"/>
        <v>64316900</v>
      </c>
      <c r="V144" s="78">
        <f t="shared" si="158"/>
        <v>68060500</v>
      </c>
      <c r="W144" s="13">
        <f t="shared" si="159"/>
        <v>36210000</v>
      </c>
      <c r="X144" s="13">
        <f t="shared" si="160"/>
        <v>9052500</v>
      </c>
      <c r="Y144" s="14">
        <f t="shared" si="161"/>
        <v>34312600</v>
      </c>
      <c r="Z144" s="13">
        <f t="shared" si="162"/>
        <v>46211900</v>
      </c>
      <c r="AA144" s="14">
        <f t="shared" si="163"/>
        <v>43365100</v>
      </c>
      <c r="AB144" s="14">
        <f t="shared" si="164"/>
        <v>55264400</v>
      </c>
      <c r="AC144" s="13">
        <f t="shared" si="165"/>
        <v>5573020</v>
      </c>
      <c r="AD144" s="67">
        <f t="shared" si="173"/>
        <v>7257640</v>
      </c>
      <c r="AE144" s="13">
        <f t="shared" si="166"/>
        <v>7952880</v>
      </c>
      <c r="AF144" s="13">
        <f t="shared" si="167"/>
        <v>8701600</v>
      </c>
      <c r="AG144" s="13">
        <f t="shared" si="168"/>
        <v>5431500</v>
      </c>
      <c r="AH144" s="24">
        <f t="shared" si="169"/>
        <v>36210000</v>
      </c>
      <c r="AI144" s="27">
        <f t="shared" si="170"/>
        <v>9052500</v>
      </c>
    </row>
    <row r="145" spans="1:35" ht="60" thickTop="1" thickBot="1" x14ac:dyDescent="0.3">
      <c r="A145" s="47">
        <v>130</v>
      </c>
      <c r="B145" s="9" t="s">
        <v>211</v>
      </c>
      <c r="C145" s="15" t="s">
        <v>212</v>
      </c>
      <c r="D145" s="16" t="s">
        <v>528</v>
      </c>
      <c r="E145" s="16" t="s">
        <v>581</v>
      </c>
      <c r="F145" s="62">
        <v>21.3</v>
      </c>
      <c r="G145" s="62">
        <v>13.37</v>
      </c>
      <c r="H145" s="62">
        <v>15.5</v>
      </c>
      <c r="I145" s="12">
        <f t="shared" si="122"/>
        <v>18105000</v>
      </c>
      <c r="J145" s="11">
        <f t="shared" si="123"/>
        <v>9760100</v>
      </c>
      <c r="K145" s="41">
        <f t="shared" si="171"/>
        <v>18183200</v>
      </c>
      <c r="L145" s="11">
        <f t="shared" si="149"/>
        <v>21659400</v>
      </c>
      <c r="M145" s="11">
        <f t="shared" si="150"/>
        <v>25403000</v>
      </c>
      <c r="N145" s="12">
        <f t="shared" si="151"/>
        <v>15500000</v>
      </c>
      <c r="O145" s="74">
        <f t="shared" si="152"/>
        <v>43365100</v>
      </c>
      <c r="P145" s="42">
        <f t="shared" si="172"/>
        <v>51788200</v>
      </c>
      <c r="Q145" s="12">
        <f t="shared" si="153"/>
        <v>55264400</v>
      </c>
      <c r="R145" s="74">
        <f t="shared" si="154"/>
        <v>59008000</v>
      </c>
      <c r="S145" s="78">
        <f t="shared" si="155"/>
        <v>52417600</v>
      </c>
      <c r="T145" s="67">
        <f t="shared" si="156"/>
        <v>68060500</v>
      </c>
      <c r="U145" s="66">
        <f t="shared" si="157"/>
        <v>64316900</v>
      </c>
      <c r="V145" s="78">
        <f t="shared" si="158"/>
        <v>68060500</v>
      </c>
      <c r="W145" s="13">
        <f t="shared" si="159"/>
        <v>36210000</v>
      </c>
      <c r="X145" s="13">
        <f t="shared" si="160"/>
        <v>9052500</v>
      </c>
      <c r="Y145" s="14">
        <f t="shared" si="161"/>
        <v>34312600</v>
      </c>
      <c r="Z145" s="13">
        <f t="shared" si="162"/>
        <v>46211900</v>
      </c>
      <c r="AA145" s="14">
        <f t="shared" si="163"/>
        <v>43365100</v>
      </c>
      <c r="AB145" s="14">
        <f t="shared" si="164"/>
        <v>55264400</v>
      </c>
      <c r="AC145" s="13">
        <f t="shared" si="165"/>
        <v>5573020</v>
      </c>
      <c r="AD145" s="67">
        <f t="shared" si="173"/>
        <v>7257640</v>
      </c>
      <c r="AE145" s="13">
        <f t="shared" si="166"/>
        <v>7952880</v>
      </c>
      <c r="AF145" s="13">
        <f t="shared" si="167"/>
        <v>8701600</v>
      </c>
      <c r="AG145" s="13">
        <f t="shared" si="168"/>
        <v>5431500</v>
      </c>
      <c r="AH145" s="24">
        <f t="shared" si="169"/>
        <v>36210000</v>
      </c>
      <c r="AI145" s="27">
        <f t="shared" si="170"/>
        <v>9052500</v>
      </c>
    </row>
    <row r="146" spans="1:35" ht="40.5" thickTop="1" thickBot="1" x14ac:dyDescent="0.3">
      <c r="A146" s="47">
        <v>131</v>
      </c>
      <c r="B146" s="9" t="s">
        <v>213</v>
      </c>
      <c r="C146" s="15" t="s">
        <v>214</v>
      </c>
      <c r="D146" s="16" t="s">
        <v>529</v>
      </c>
      <c r="E146" s="16" t="s">
        <v>581</v>
      </c>
      <c r="F146" s="62">
        <v>3</v>
      </c>
      <c r="G146" s="62">
        <v>3.89</v>
      </c>
      <c r="H146" s="62">
        <v>13</v>
      </c>
      <c r="I146" s="12">
        <f t="shared" si="122"/>
        <v>2550000</v>
      </c>
      <c r="J146" s="11">
        <f t="shared" si="123"/>
        <v>2839700</v>
      </c>
      <c r="K146" s="41">
        <f t="shared" si="171"/>
        <v>5290400</v>
      </c>
      <c r="L146" s="11">
        <f t="shared" si="149"/>
        <v>6301800</v>
      </c>
      <c r="M146" s="11">
        <f t="shared" si="150"/>
        <v>7391000</v>
      </c>
      <c r="N146" s="12">
        <f t="shared" si="151"/>
        <v>13000000</v>
      </c>
      <c r="O146" s="74">
        <f t="shared" si="152"/>
        <v>18389700</v>
      </c>
      <c r="P146" s="42">
        <f t="shared" si="172"/>
        <v>20840400</v>
      </c>
      <c r="Q146" s="12">
        <f t="shared" si="153"/>
        <v>21851800</v>
      </c>
      <c r="R146" s="74">
        <f t="shared" si="154"/>
        <v>22941000</v>
      </c>
      <c r="S146" s="78">
        <f t="shared" si="155"/>
        <v>19664700</v>
      </c>
      <c r="T146" s="67">
        <f t="shared" si="156"/>
        <v>24216000</v>
      </c>
      <c r="U146" s="66">
        <f t="shared" si="157"/>
        <v>23126800</v>
      </c>
      <c r="V146" s="78">
        <f t="shared" si="158"/>
        <v>24216000</v>
      </c>
      <c r="W146" s="13">
        <f t="shared" si="159"/>
        <v>5100000</v>
      </c>
      <c r="X146" s="13">
        <f t="shared" si="160"/>
        <v>1275000</v>
      </c>
      <c r="Y146" s="14">
        <f t="shared" si="161"/>
        <v>17114700</v>
      </c>
      <c r="Z146" s="13">
        <f t="shared" si="162"/>
        <v>20576800</v>
      </c>
      <c r="AA146" s="14">
        <f t="shared" si="163"/>
        <v>18389700</v>
      </c>
      <c r="AB146" s="14">
        <f t="shared" si="164"/>
        <v>21851800</v>
      </c>
      <c r="AC146" s="13">
        <f t="shared" si="165"/>
        <v>1077940</v>
      </c>
      <c r="AD146" s="67">
        <f t="shared" si="173"/>
        <v>1568080</v>
      </c>
      <c r="AE146" s="13">
        <f t="shared" si="166"/>
        <v>1770360</v>
      </c>
      <c r="AF146" s="13">
        <f t="shared" si="167"/>
        <v>1988200</v>
      </c>
      <c r="AG146" s="13">
        <f t="shared" si="168"/>
        <v>765000</v>
      </c>
      <c r="AH146" s="24">
        <f t="shared" si="169"/>
        <v>5100000</v>
      </c>
      <c r="AI146" s="27">
        <f t="shared" si="170"/>
        <v>1275000</v>
      </c>
    </row>
    <row r="147" spans="1:35" ht="40.5" thickTop="1" thickBot="1" x14ac:dyDescent="0.3">
      <c r="A147" s="47">
        <v>132</v>
      </c>
      <c r="B147" s="9" t="s">
        <v>215</v>
      </c>
      <c r="C147" s="15" t="s">
        <v>216</v>
      </c>
      <c r="D147" s="16" t="s">
        <v>529</v>
      </c>
      <c r="E147" s="16" t="s">
        <v>581</v>
      </c>
      <c r="F147" s="62">
        <v>3</v>
      </c>
      <c r="G147" s="62">
        <v>3.89</v>
      </c>
      <c r="H147" s="62">
        <v>13</v>
      </c>
      <c r="I147" s="12">
        <f t="shared" si="122"/>
        <v>2550000</v>
      </c>
      <c r="J147" s="11">
        <f t="shared" si="123"/>
        <v>2839700</v>
      </c>
      <c r="K147" s="41">
        <f t="shared" si="171"/>
        <v>5290400</v>
      </c>
      <c r="L147" s="11">
        <f t="shared" si="149"/>
        <v>6301800</v>
      </c>
      <c r="M147" s="11">
        <f t="shared" si="150"/>
        <v>7391000</v>
      </c>
      <c r="N147" s="12">
        <f t="shared" si="151"/>
        <v>13000000</v>
      </c>
      <c r="O147" s="74">
        <f t="shared" si="152"/>
        <v>18389700</v>
      </c>
      <c r="P147" s="42">
        <f t="shared" si="172"/>
        <v>20840400</v>
      </c>
      <c r="Q147" s="12">
        <f t="shared" si="153"/>
        <v>21851800</v>
      </c>
      <c r="R147" s="74">
        <f t="shared" si="154"/>
        <v>22941000</v>
      </c>
      <c r="S147" s="78">
        <f t="shared" si="155"/>
        <v>19664700</v>
      </c>
      <c r="T147" s="67">
        <f t="shared" si="156"/>
        <v>24216000</v>
      </c>
      <c r="U147" s="66">
        <f t="shared" si="157"/>
        <v>23126800</v>
      </c>
      <c r="V147" s="78">
        <f t="shared" si="158"/>
        <v>24216000</v>
      </c>
      <c r="W147" s="13">
        <f t="shared" si="159"/>
        <v>5100000</v>
      </c>
      <c r="X147" s="13">
        <f t="shared" si="160"/>
        <v>1275000</v>
      </c>
      <c r="Y147" s="14">
        <f t="shared" si="161"/>
        <v>17114700</v>
      </c>
      <c r="Z147" s="13">
        <f t="shared" si="162"/>
        <v>20576800</v>
      </c>
      <c r="AA147" s="14">
        <f t="shared" si="163"/>
        <v>18389700</v>
      </c>
      <c r="AB147" s="14">
        <f t="shared" si="164"/>
        <v>21851800</v>
      </c>
      <c r="AC147" s="13">
        <f t="shared" si="165"/>
        <v>1077940</v>
      </c>
      <c r="AD147" s="67">
        <f t="shared" si="173"/>
        <v>1568080</v>
      </c>
      <c r="AE147" s="13">
        <f t="shared" si="166"/>
        <v>1770360</v>
      </c>
      <c r="AF147" s="13">
        <f t="shared" si="167"/>
        <v>1988200</v>
      </c>
      <c r="AG147" s="13">
        <f t="shared" si="168"/>
        <v>765000</v>
      </c>
      <c r="AH147" s="24">
        <f t="shared" si="169"/>
        <v>5100000</v>
      </c>
      <c r="AI147" s="27">
        <f t="shared" si="170"/>
        <v>1275000</v>
      </c>
    </row>
    <row r="148" spans="1:35" ht="40.5" thickTop="1" thickBot="1" x14ac:dyDescent="0.3">
      <c r="A148" s="47">
        <v>133</v>
      </c>
      <c r="B148" s="9" t="s">
        <v>217</v>
      </c>
      <c r="C148" s="15" t="s">
        <v>218</v>
      </c>
      <c r="D148" s="16" t="s">
        <v>529</v>
      </c>
      <c r="E148" s="16" t="s">
        <v>581</v>
      </c>
      <c r="F148" s="62">
        <v>2</v>
      </c>
      <c r="G148" s="62">
        <v>3.15</v>
      </c>
      <c r="H148" s="62">
        <v>13</v>
      </c>
      <c r="I148" s="12">
        <f t="shared" si="122"/>
        <v>1700000</v>
      </c>
      <c r="J148" s="11">
        <f t="shared" si="123"/>
        <v>2299500</v>
      </c>
      <c r="K148" s="41">
        <f t="shared" si="171"/>
        <v>4284000</v>
      </c>
      <c r="L148" s="11">
        <f t="shared" si="149"/>
        <v>5103000</v>
      </c>
      <c r="M148" s="11">
        <f t="shared" si="150"/>
        <v>5985000</v>
      </c>
      <c r="N148" s="12">
        <f t="shared" si="151"/>
        <v>13000000</v>
      </c>
      <c r="O148" s="74">
        <f t="shared" si="152"/>
        <v>16999500</v>
      </c>
      <c r="P148" s="42">
        <f t="shared" si="172"/>
        <v>18984000</v>
      </c>
      <c r="Q148" s="12">
        <f t="shared" si="153"/>
        <v>19803000</v>
      </c>
      <c r="R148" s="74">
        <f t="shared" si="154"/>
        <v>20685000</v>
      </c>
      <c r="S148" s="78">
        <f t="shared" si="155"/>
        <v>17849500</v>
      </c>
      <c r="T148" s="67">
        <f t="shared" si="156"/>
        <v>21535000</v>
      </c>
      <c r="U148" s="66">
        <f t="shared" si="157"/>
        <v>20653000</v>
      </c>
      <c r="V148" s="78">
        <f t="shared" si="158"/>
        <v>21535000</v>
      </c>
      <c r="W148" s="13">
        <f t="shared" si="159"/>
        <v>3400000</v>
      </c>
      <c r="X148" s="13">
        <f t="shared" si="160"/>
        <v>850000</v>
      </c>
      <c r="Y148" s="14">
        <f t="shared" si="161"/>
        <v>16149500</v>
      </c>
      <c r="Z148" s="13">
        <f t="shared" si="162"/>
        <v>18953000</v>
      </c>
      <c r="AA148" s="14">
        <f t="shared" si="163"/>
        <v>16999500</v>
      </c>
      <c r="AB148" s="14">
        <f t="shared" si="164"/>
        <v>19803000</v>
      </c>
      <c r="AC148" s="13">
        <f t="shared" si="165"/>
        <v>799900</v>
      </c>
      <c r="AD148" s="67">
        <f t="shared" si="173"/>
        <v>1196800</v>
      </c>
      <c r="AE148" s="13">
        <f t="shared" si="166"/>
        <v>1360600</v>
      </c>
      <c r="AF148" s="13">
        <f t="shared" si="167"/>
        <v>1537000</v>
      </c>
      <c r="AG148" s="13">
        <f t="shared" si="168"/>
        <v>510000</v>
      </c>
      <c r="AH148" s="24">
        <f t="shared" si="169"/>
        <v>3400000</v>
      </c>
      <c r="AI148" s="27">
        <f t="shared" si="170"/>
        <v>850000</v>
      </c>
    </row>
    <row r="149" spans="1:35" ht="40.5" thickTop="1" thickBot="1" x14ac:dyDescent="0.3">
      <c r="A149" s="47">
        <v>134</v>
      </c>
      <c r="B149" s="9" t="s">
        <v>219</v>
      </c>
      <c r="C149" s="15" t="s">
        <v>220</v>
      </c>
      <c r="D149" s="16" t="s">
        <v>530</v>
      </c>
      <c r="E149" s="16" t="s">
        <v>581</v>
      </c>
      <c r="F149" s="62">
        <v>3</v>
      </c>
      <c r="G149" s="62">
        <v>3.89</v>
      </c>
      <c r="H149" s="62">
        <v>5.88</v>
      </c>
      <c r="I149" s="12">
        <f t="shared" si="122"/>
        <v>2550000</v>
      </c>
      <c r="J149" s="11">
        <f t="shared" si="123"/>
        <v>2839700</v>
      </c>
      <c r="K149" s="41">
        <f t="shared" si="171"/>
        <v>5290400</v>
      </c>
      <c r="L149" s="11">
        <f t="shared" si="149"/>
        <v>6301800</v>
      </c>
      <c r="M149" s="11">
        <f t="shared" si="150"/>
        <v>7391000</v>
      </c>
      <c r="N149" s="12">
        <f t="shared" si="151"/>
        <v>5880000</v>
      </c>
      <c r="O149" s="74">
        <f t="shared" si="152"/>
        <v>11269700</v>
      </c>
      <c r="P149" s="42">
        <f t="shared" si="172"/>
        <v>13720400</v>
      </c>
      <c r="Q149" s="12">
        <f t="shared" si="153"/>
        <v>14731800</v>
      </c>
      <c r="R149" s="74">
        <f t="shared" si="154"/>
        <v>15821000</v>
      </c>
      <c r="S149" s="78">
        <f t="shared" si="155"/>
        <v>12544700</v>
      </c>
      <c r="T149" s="67">
        <f t="shared" si="156"/>
        <v>17096000</v>
      </c>
      <c r="U149" s="66">
        <f t="shared" si="157"/>
        <v>16006800</v>
      </c>
      <c r="V149" s="78">
        <f t="shared" si="158"/>
        <v>17096000</v>
      </c>
      <c r="W149" s="13">
        <f t="shared" si="159"/>
        <v>5100000</v>
      </c>
      <c r="X149" s="13">
        <f t="shared" si="160"/>
        <v>1275000</v>
      </c>
      <c r="Y149" s="14">
        <f t="shared" si="161"/>
        <v>9994700</v>
      </c>
      <c r="Z149" s="13">
        <f t="shared" si="162"/>
        <v>13456800</v>
      </c>
      <c r="AA149" s="14">
        <f t="shared" si="163"/>
        <v>11269700</v>
      </c>
      <c r="AB149" s="14">
        <f t="shared" si="164"/>
        <v>14731800</v>
      </c>
      <c r="AC149" s="13">
        <f t="shared" si="165"/>
        <v>1077940</v>
      </c>
      <c r="AD149" s="67">
        <f t="shared" si="173"/>
        <v>1568080</v>
      </c>
      <c r="AE149" s="13">
        <f t="shared" si="166"/>
        <v>1770360</v>
      </c>
      <c r="AF149" s="13">
        <f t="shared" si="167"/>
        <v>1988200</v>
      </c>
      <c r="AG149" s="13">
        <f t="shared" si="168"/>
        <v>765000</v>
      </c>
      <c r="AH149" s="24">
        <f t="shared" si="169"/>
        <v>5100000</v>
      </c>
      <c r="AI149" s="27">
        <f t="shared" si="170"/>
        <v>1275000</v>
      </c>
    </row>
    <row r="150" spans="1:35" ht="40.5" thickTop="1" thickBot="1" x14ac:dyDescent="0.3">
      <c r="A150" s="47">
        <v>135</v>
      </c>
      <c r="B150" s="9" t="s">
        <v>221</v>
      </c>
      <c r="C150" s="15" t="s">
        <v>222</v>
      </c>
      <c r="D150" s="16" t="s">
        <v>530</v>
      </c>
      <c r="E150" s="16" t="s">
        <v>581</v>
      </c>
      <c r="F150" s="62">
        <v>3</v>
      </c>
      <c r="G150" s="62">
        <v>3.89</v>
      </c>
      <c r="H150" s="62">
        <v>5.88</v>
      </c>
      <c r="I150" s="12">
        <f t="shared" si="122"/>
        <v>2550000</v>
      </c>
      <c r="J150" s="11">
        <f t="shared" si="123"/>
        <v>2839700</v>
      </c>
      <c r="K150" s="41">
        <f t="shared" si="171"/>
        <v>5290400</v>
      </c>
      <c r="L150" s="11">
        <f t="shared" si="149"/>
        <v>6301800</v>
      </c>
      <c r="M150" s="11">
        <f t="shared" si="150"/>
        <v>7391000</v>
      </c>
      <c r="N150" s="12">
        <f t="shared" si="151"/>
        <v>5880000</v>
      </c>
      <c r="O150" s="74">
        <f t="shared" si="152"/>
        <v>11269700</v>
      </c>
      <c r="P150" s="42">
        <f t="shared" si="172"/>
        <v>13720400</v>
      </c>
      <c r="Q150" s="12">
        <f t="shared" si="153"/>
        <v>14731800</v>
      </c>
      <c r="R150" s="74">
        <f t="shared" si="154"/>
        <v>15821000</v>
      </c>
      <c r="S150" s="78">
        <f t="shared" si="155"/>
        <v>12544700</v>
      </c>
      <c r="T150" s="67">
        <f t="shared" si="156"/>
        <v>17096000</v>
      </c>
      <c r="U150" s="66">
        <f t="shared" si="157"/>
        <v>16006800</v>
      </c>
      <c r="V150" s="78">
        <f t="shared" si="158"/>
        <v>17096000</v>
      </c>
      <c r="W150" s="13">
        <f t="shared" si="159"/>
        <v>5100000</v>
      </c>
      <c r="X150" s="13">
        <f t="shared" si="160"/>
        <v>1275000</v>
      </c>
      <c r="Y150" s="14">
        <f t="shared" si="161"/>
        <v>9994700</v>
      </c>
      <c r="Z150" s="13">
        <f t="shared" si="162"/>
        <v>13456800</v>
      </c>
      <c r="AA150" s="14">
        <f t="shared" si="163"/>
        <v>11269700</v>
      </c>
      <c r="AB150" s="14">
        <f t="shared" si="164"/>
        <v>14731800</v>
      </c>
      <c r="AC150" s="13">
        <f t="shared" si="165"/>
        <v>1077940</v>
      </c>
      <c r="AD150" s="67">
        <f t="shared" si="173"/>
        <v>1568080</v>
      </c>
      <c r="AE150" s="13">
        <f t="shared" si="166"/>
        <v>1770360</v>
      </c>
      <c r="AF150" s="13">
        <f t="shared" si="167"/>
        <v>1988200</v>
      </c>
      <c r="AG150" s="13">
        <f t="shared" si="168"/>
        <v>765000</v>
      </c>
      <c r="AH150" s="24">
        <f t="shared" si="169"/>
        <v>5100000</v>
      </c>
      <c r="AI150" s="27">
        <f t="shared" si="170"/>
        <v>1275000</v>
      </c>
    </row>
    <row r="151" spans="1:35" ht="40.5" thickTop="1" thickBot="1" x14ac:dyDescent="0.3">
      <c r="A151" s="47">
        <v>136</v>
      </c>
      <c r="B151" s="9" t="s">
        <v>223</v>
      </c>
      <c r="C151" s="15" t="s">
        <v>224</v>
      </c>
      <c r="D151" s="16" t="s">
        <v>530</v>
      </c>
      <c r="E151" s="16" t="s">
        <v>581</v>
      </c>
      <c r="F151" s="62">
        <v>3.7</v>
      </c>
      <c r="G151" s="62">
        <v>3.15</v>
      </c>
      <c r="H151" s="62">
        <v>13</v>
      </c>
      <c r="I151" s="12">
        <f t="shared" si="122"/>
        <v>3145000</v>
      </c>
      <c r="J151" s="11">
        <f t="shared" si="123"/>
        <v>2299500</v>
      </c>
      <c r="K151" s="41">
        <f t="shared" si="171"/>
        <v>4284000</v>
      </c>
      <c r="L151" s="11">
        <f t="shared" si="149"/>
        <v>5103000</v>
      </c>
      <c r="M151" s="11">
        <f t="shared" si="150"/>
        <v>5985000</v>
      </c>
      <c r="N151" s="12">
        <f t="shared" si="151"/>
        <v>13000000</v>
      </c>
      <c r="O151" s="74">
        <f t="shared" si="152"/>
        <v>18444500</v>
      </c>
      <c r="P151" s="42">
        <f t="shared" si="172"/>
        <v>20429000</v>
      </c>
      <c r="Q151" s="12">
        <f t="shared" si="153"/>
        <v>21248000</v>
      </c>
      <c r="R151" s="74">
        <f t="shared" si="154"/>
        <v>22130000</v>
      </c>
      <c r="S151" s="78">
        <f t="shared" si="155"/>
        <v>20017000</v>
      </c>
      <c r="T151" s="67">
        <f t="shared" si="156"/>
        <v>23702500</v>
      </c>
      <c r="U151" s="66">
        <f t="shared" si="157"/>
        <v>22820500</v>
      </c>
      <c r="V151" s="78">
        <f t="shared" si="158"/>
        <v>23702500</v>
      </c>
      <c r="W151" s="13">
        <f t="shared" si="159"/>
        <v>6290000</v>
      </c>
      <c r="X151" s="13">
        <f t="shared" si="160"/>
        <v>1572500</v>
      </c>
      <c r="Y151" s="14">
        <f t="shared" si="161"/>
        <v>16872000</v>
      </c>
      <c r="Z151" s="13">
        <f t="shared" si="162"/>
        <v>19675500</v>
      </c>
      <c r="AA151" s="14">
        <f t="shared" si="163"/>
        <v>18444500</v>
      </c>
      <c r="AB151" s="14">
        <f t="shared" si="164"/>
        <v>21248000</v>
      </c>
      <c r="AC151" s="13">
        <f t="shared" si="165"/>
        <v>1088900</v>
      </c>
      <c r="AD151" s="67">
        <f t="shared" si="173"/>
        <v>1485800</v>
      </c>
      <c r="AE151" s="13">
        <f t="shared" si="166"/>
        <v>1649600</v>
      </c>
      <c r="AF151" s="13">
        <f t="shared" si="167"/>
        <v>1826000</v>
      </c>
      <c r="AG151" s="13">
        <f t="shared" si="168"/>
        <v>943500</v>
      </c>
      <c r="AH151" s="24">
        <f t="shared" si="169"/>
        <v>6290000</v>
      </c>
      <c r="AI151" s="27">
        <f t="shared" si="170"/>
        <v>1572500</v>
      </c>
    </row>
    <row r="152" spans="1:35" ht="40.5" thickTop="1" thickBot="1" x14ac:dyDescent="0.3">
      <c r="A152" s="47">
        <v>137</v>
      </c>
      <c r="B152" s="9" t="s">
        <v>225</v>
      </c>
      <c r="C152" s="15" t="s">
        <v>226</v>
      </c>
      <c r="D152" s="16" t="s">
        <v>530</v>
      </c>
      <c r="E152" s="16" t="s">
        <v>581</v>
      </c>
      <c r="F152" s="62">
        <v>3</v>
      </c>
      <c r="G152" s="62">
        <v>3.15</v>
      </c>
      <c r="H152" s="62">
        <v>13</v>
      </c>
      <c r="I152" s="12">
        <f t="shared" si="122"/>
        <v>2550000</v>
      </c>
      <c r="J152" s="11">
        <f t="shared" si="123"/>
        <v>2299500</v>
      </c>
      <c r="K152" s="41">
        <f t="shared" si="171"/>
        <v>4284000</v>
      </c>
      <c r="L152" s="11">
        <f t="shared" si="149"/>
        <v>5103000</v>
      </c>
      <c r="M152" s="11">
        <f t="shared" si="150"/>
        <v>5985000</v>
      </c>
      <c r="N152" s="12">
        <f t="shared" si="151"/>
        <v>13000000</v>
      </c>
      <c r="O152" s="74">
        <f t="shared" si="152"/>
        <v>17849500</v>
      </c>
      <c r="P152" s="42">
        <f t="shared" si="172"/>
        <v>19834000</v>
      </c>
      <c r="Q152" s="12">
        <f t="shared" si="153"/>
        <v>20653000</v>
      </c>
      <c r="R152" s="74">
        <f t="shared" si="154"/>
        <v>21535000</v>
      </c>
      <c r="S152" s="78">
        <f t="shared" si="155"/>
        <v>19124500</v>
      </c>
      <c r="T152" s="67">
        <f t="shared" si="156"/>
        <v>22810000</v>
      </c>
      <c r="U152" s="66">
        <f t="shared" si="157"/>
        <v>21928000</v>
      </c>
      <c r="V152" s="78">
        <f t="shared" si="158"/>
        <v>22810000</v>
      </c>
      <c r="W152" s="13">
        <f t="shared" si="159"/>
        <v>5100000</v>
      </c>
      <c r="X152" s="13">
        <f t="shared" si="160"/>
        <v>1275000</v>
      </c>
      <c r="Y152" s="14">
        <f t="shared" si="161"/>
        <v>16574500</v>
      </c>
      <c r="Z152" s="13">
        <f t="shared" si="162"/>
        <v>19378000</v>
      </c>
      <c r="AA152" s="14">
        <f t="shared" si="163"/>
        <v>17849500</v>
      </c>
      <c r="AB152" s="14">
        <f t="shared" si="164"/>
        <v>20653000</v>
      </c>
      <c r="AC152" s="13">
        <f t="shared" si="165"/>
        <v>969900</v>
      </c>
      <c r="AD152" s="67">
        <f t="shared" si="173"/>
        <v>1366800</v>
      </c>
      <c r="AE152" s="13">
        <f t="shared" si="166"/>
        <v>1530600</v>
      </c>
      <c r="AF152" s="13">
        <f t="shared" si="167"/>
        <v>1707000</v>
      </c>
      <c r="AG152" s="13">
        <f t="shared" si="168"/>
        <v>765000</v>
      </c>
      <c r="AH152" s="24">
        <f t="shared" si="169"/>
        <v>5100000</v>
      </c>
      <c r="AI152" s="27">
        <f t="shared" si="170"/>
        <v>1275000</v>
      </c>
    </row>
    <row r="153" spans="1:35" ht="40.5" thickTop="1" thickBot="1" x14ac:dyDescent="0.3">
      <c r="A153" s="47">
        <v>138</v>
      </c>
      <c r="B153" s="9" t="s">
        <v>227</v>
      </c>
      <c r="C153" s="15" t="s">
        <v>228</v>
      </c>
      <c r="D153" s="16" t="s">
        <v>530</v>
      </c>
      <c r="E153" s="16" t="s">
        <v>581</v>
      </c>
      <c r="F153" s="62">
        <v>3</v>
      </c>
      <c r="G153" s="62">
        <v>3.15</v>
      </c>
      <c r="H153" s="62">
        <v>13</v>
      </c>
      <c r="I153" s="12">
        <f t="shared" si="122"/>
        <v>2550000</v>
      </c>
      <c r="J153" s="11">
        <f t="shared" si="123"/>
        <v>2299500</v>
      </c>
      <c r="K153" s="41">
        <f t="shared" si="171"/>
        <v>4284000</v>
      </c>
      <c r="L153" s="11">
        <f t="shared" si="149"/>
        <v>5103000</v>
      </c>
      <c r="M153" s="11">
        <f t="shared" si="150"/>
        <v>5985000</v>
      </c>
      <c r="N153" s="12">
        <f t="shared" si="151"/>
        <v>13000000</v>
      </c>
      <c r="O153" s="74">
        <f t="shared" si="152"/>
        <v>17849500</v>
      </c>
      <c r="P153" s="42">
        <f t="shared" si="172"/>
        <v>19834000</v>
      </c>
      <c r="Q153" s="12">
        <f t="shared" si="153"/>
        <v>20653000</v>
      </c>
      <c r="R153" s="74">
        <f t="shared" si="154"/>
        <v>21535000</v>
      </c>
      <c r="S153" s="78">
        <f t="shared" si="155"/>
        <v>19124500</v>
      </c>
      <c r="T153" s="67">
        <f t="shared" si="156"/>
        <v>22810000</v>
      </c>
      <c r="U153" s="66">
        <f t="shared" si="157"/>
        <v>21928000</v>
      </c>
      <c r="V153" s="78">
        <f t="shared" si="158"/>
        <v>22810000</v>
      </c>
      <c r="W153" s="13">
        <f t="shared" si="159"/>
        <v>5100000</v>
      </c>
      <c r="X153" s="13">
        <f t="shared" si="160"/>
        <v>1275000</v>
      </c>
      <c r="Y153" s="14">
        <f t="shared" si="161"/>
        <v>16574500</v>
      </c>
      <c r="Z153" s="13">
        <f t="shared" si="162"/>
        <v>19378000</v>
      </c>
      <c r="AA153" s="14">
        <f t="shared" si="163"/>
        <v>17849500</v>
      </c>
      <c r="AB153" s="14">
        <f t="shared" si="164"/>
        <v>20653000</v>
      </c>
      <c r="AC153" s="13">
        <f t="shared" si="165"/>
        <v>969900</v>
      </c>
      <c r="AD153" s="67">
        <f t="shared" si="173"/>
        <v>1366800</v>
      </c>
      <c r="AE153" s="13">
        <f t="shared" si="166"/>
        <v>1530600</v>
      </c>
      <c r="AF153" s="13">
        <f t="shared" si="167"/>
        <v>1707000</v>
      </c>
      <c r="AG153" s="13">
        <f t="shared" si="168"/>
        <v>765000</v>
      </c>
      <c r="AH153" s="24">
        <f t="shared" si="169"/>
        <v>5100000</v>
      </c>
      <c r="AI153" s="27">
        <f t="shared" si="170"/>
        <v>1275000</v>
      </c>
    </row>
    <row r="154" spans="1:35" ht="40.5" thickTop="1" thickBot="1" x14ac:dyDescent="0.3">
      <c r="A154" s="47">
        <v>139</v>
      </c>
      <c r="B154" s="9" t="s">
        <v>229</v>
      </c>
      <c r="C154" s="15" t="s">
        <v>230</v>
      </c>
      <c r="D154" s="16" t="s">
        <v>530</v>
      </c>
      <c r="E154" s="16" t="s">
        <v>581</v>
      </c>
      <c r="F154" s="62">
        <v>5</v>
      </c>
      <c r="G154" s="62">
        <v>3.15</v>
      </c>
      <c r="H154" s="62">
        <v>13</v>
      </c>
      <c r="I154" s="12">
        <f t="shared" si="122"/>
        <v>4250000</v>
      </c>
      <c r="J154" s="11">
        <f t="shared" si="123"/>
        <v>2299500</v>
      </c>
      <c r="K154" s="41">
        <f t="shared" si="171"/>
        <v>4284000</v>
      </c>
      <c r="L154" s="11">
        <f t="shared" si="149"/>
        <v>5103000</v>
      </c>
      <c r="M154" s="11">
        <f t="shared" si="150"/>
        <v>5985000</v>
      </c>
      <c r="N154" s="12">
        <f t="shared" si="151"/>
        <v>13000000</v>
      </c>
      <c r="O154" s="74">
        <f t="shared" si="152"/>
        <v>19549500</v>
      </c>
      <c r="P154" s="42">
        <f t="shared" si="172"/>
        <v>21534000</v>
      </c>
      <c r="Q154" s="12">
        <f t="shared" si="153"/>
        <v>22353000</v>
      </c>
      <c r="R154" s="74">
        <f t="shared" si="154"/>
        <v>23235000</v>
      </c>
      <c r="S154" s="78">
        <f t="shared" si="155"/>
        <v>21674500</v>
      </c>
      <c r="T154" s="67">
        <f t="shared" si="156"/>
        <v>25360000</v>
      </c>
      <c r="U154" s="66">
        <f t="shared" si="157"/>
        <v>24478000</v>
      </c>
      <c r="V154" s="78">
        <f t="shared" si="158"/>
        <v>25360000</v>
      </c>
      <c r="W154" s="13">
        <f t="shared" si="159"/>
        <v>8500000</v>
      </c>
      <c r="X154" s="13">
        <f t="shared" si="160"/>
        <v>2125000</v>
      </c>
      <c r="Y154" s="14">
        <f t="shared" si="161"/>
        <v>17424500</v>
      </c>
      <c r="Z154" s="13">
        <f t="shared" si="162"/>
        <v>20228000</v>
      </c>
      <c r="AA154" s="14">
        <f t="shared" si="163"/>
        <v>19549500</v>
      </c>
      <c r="AB154" s="14">
        <f t="shared" si="164"/>
        <v>22353000</v>
      </c>
      <c r="AC154" s="13">
        <f t="shared" si="165"/>
        <v>1309900</v>
      </c>
      <c r="AD154" s="67">
        <f t="shared" si="173"/>
        <v>1706800</v>
      </c>
      <c r="AE154" s="13">
        <f t="shared" si="166"/>
        <v>1870600</v>
      </c>
      <c r="AF154" s="13">
        <f t="shared" si="167"/>
        <v>2047000</v>
      </c>
      <c r="AG154" s="13">
        <f t="shared" si="168"/>
        <v>1275000</v>
      </c>
      <c r="AH154" s="24">
        <f t="shared" si="169"/>
        <v>8500000</v>
      </c>
      <c r="AI154" s="27">
        <f t="shared" si="170"/>
        <v>2125000</v>
      </c>
    </row>
    <row r="155" spans="1:35" ht="40.5" thickTop="1" thickBot="1" x14ac:dyDescent="0.3">
      <c r="A155" s="47">
        <v>140</v>
      </c>
      <c r="B155" s="9" t="s">
        <v>231</v>
      </c>
      <c r="C155" s="15" t="s">
        <v>232</v>
      </c>
      <c r="D155" s="16" t="s">
        <v>530</v>
      </c>
      <c r="E155" s="16" t="s">
        <v>581</v>
      </c>
      <c r="F155" s="62">
        <v>14.9</v>
      </c>
      <c r="G155" s="62">
        <v>10.1</v>
      </c>
      <c r="H155" s="62">
        <v>15.5</v>
      </c>
      <c r="I155" s="12">
        <f t="shared" si="122"/>
        <v>12665000</v>
      </c>
      <c r="J155" s="11">
        <f t="shared" si="123"/>
        <v>7373000</v>
      </c>
      <c r="K155" s="41">
        <f t="shared" si="171"/>
        <v>13736000</v>
      </c>
      <c r="L155" s="11">
        <f t="shared" si="149"/>
        <v>16362000</v>
      </c>
      <c r="M155" s="11">
        <f t="shared" si="150"/>
        <v>19190000</v>
      </c>
      <c r="N155" s="12">
        <f t="shared" si="151"/>
        <v>15500000</v>
      </c>
      <c r="O155" s="74">
        <f t="shared" si="152"/>
        <v>35538000</v>
      </c>
      <c r="P155" s="42">
        <f t="shared" si="172"/>
        <v>41901000</v>
      </c>
      <c r="Q155" s="12">
        <f t="shared" si="153"/>
        <v>44527000</v>
      </c>
      <c r="R155" s="74">
        <f t="shared" si="154"/>
        <v>47355000</v>
      </c>
      <c r="S155" s="78">
        <f t="shared" si="155"/>
        <v>41870500</v>
      </c>
      <c r="T155" s="67">
        <f t="shared" si="156"/>
        <v>53687500</v>
      </c>
      <c r="U155" s="66">
        <f t="shared" si="157"/>
        <v>50859500</v>
      </c>
      <c r="V155" s="78">
        <f t="shared" si="158"/>
        <v>53687500</v>
      </c>
      <c r="W155" s="13">
        <f t="shared" si="159"/>
        <v>25330000</v>
      </c>
      <c r="X155" s="13">
        <f t="shared" si="160"/>
        <v>6332500</v>
      </c>
      <c r="Y155" s="14">
        <f t="shared" si="161"/>
        <v>29205500</v>
      </c>
      <c r="Z155" s="13">
        <f t="shared" si="162"/>
        <v>38194500</v>
      </c>
      <c r="AA155" s="14">
        <f t="shared" si="163"/>
        <v>35538000</v>
      </c>
      <c r="AB155" s="14">
        <f t="shared" si="164"/>
        <v>44527000</v>
      </c>
      <c r="AC155" s="13">
        <f t="shared" si="165"/>
        <v>4007600</v>
      </c>
      <c r="AD155" s="67">
        <f t="shared" si="173"/>
        <v>5280200</v>
      </c>
      <c r="AE155" s="13">
        <f t="shared" si="166"/>
        <v>5805400</v>
      </c>
      <c r="AF155" s="13">
        <f t="shared" si="167"/>
        <v>6371000</v>
      </c>
      <c r="AG155" s="13">
        <f t="shared" si="168"/>
        <v>3799500</v>
      </c>
      <c r="AH155" s="24">
        <f t="shared" si="169"/>
        <v>25330000</v>
      </c>
      <c r="AI155" s="27">
        <f t="shared" si="170"/>
        <v>6332500</v>
      </c>
    </row>
    <row r="156" spans="1:35" ht="40.5" thickTop="1" thickBot="1" x14ac:dyDescent="0.3">
      <c r="A156" s="47">
        <v>141</v>
      </c>
      <c r="B156" s="9" t="s">
        <v>233</v>
      </c>
      <c r="C156" s="15" t="s">
        <v>234</v>
      </c>
      <c r="D156" s="16" t="s">
        <v>530</v>
      </c>
      <c r="E156" s="16" t="s">
        <v>581</v>
      </c>
      <c r="F156" s="62">
        <v>14.9</v>
      </c>
      <c r="G156" s="62">
        <v>10.1</v>
      </c>
      <c r="H156" s="62">
        <v>15.5</v>
      </c>
      <c r="I156" s="12">
        <f t="shared" si="122"/>
        <v>12665000</v>
      </c>
      <c r="J156" s="11">
        <f t="shared" si="123"/>
        <v>7373000</v>
      </c>
      <c r="K156" s="41">
        <f t="shared" si="171"/>
        <v>13736000</v>
      </c>
      <c r="L156" s="11">
        <f t="shared" si="149"/>
        <v>16362000</v>
      </c>
      <c r="M156" s="11">
        <f t="shared" si="150"/>
        <v>19190000</v>
      </c>
      <c r="N156" s="12">
        <f t="shared" si="151"/>
        <v>15500000</v>
      </c>
      <c r="O156" s="74">
        <f t="shared" si="152"/>
        <v>35538000</v>
      </c>
      <c r="P156" s="42">
        <f t="shared" si="172"/>
        <v>41901000</v>
      </c>
      <c r="Q156" s="12">
        <f t="shared" si="153"/>
        <v>44527000</v>
      </c>
      <c r="R156" s="74">
        <f t="shared" si="154"/>
        <v>47355000</v>
      </c>
      <c r="S156" s="78">
        <f t="shared" si="155"/>
        <v>41870500</v>
      </c>
      <c r="T156" s="67">
        <f t="shared" si="156"/>
        <v>53687500</v>
      </c>
      <c r="U156" s="66">
        <f t="shared" si="157"/>
        <v>50859500</v>
      </c>
      <c r="V156" s="78">
        <f t="shared" si="158"/>
        <v>53687500</v>
      </c>
      <c r="W156" s="13">
        <f t="shared" si="159"/>
        <v>25330000</v>
      </c>
      <c r="X156" s="13">
        <f t="shared" si="160"/>
        <v>6332500</v>
      </c>
      <c r="Y156" s="14">
        <f t="shared" si="161"/>
        <v>29205500</v>
      </c>
      <c r="Z156" s="13">
        <f t="shared" si="162"/>
        <v>38194500</v>
      </c>
      <c r="AA156" s="14">
        <f t="shared" si="163"/>
        <v>35538000</v>
      </c>
      <c r="AB156" s="14">
        <f t="shared" si="164"/>
        <v>44527000</v>
      </c>
      <c r="AC156" s="13">
        <f t="shared" si="165"/>
        <v>4007600</v>
      </c>
      <c r="AD156" s="67">
        <f t="shared" si="173"/>
        <v>5280200</v>
      </c>
      <c r="AE156" s="13">
        <f t="shared" si="166"/>
        <v>5805400</v>
      </c>
      <c r="AF156" s="13">
        <f t="shared" si="167"/>
        <v>6371000</v>
      </c>
      <c r="AG156" s="13">
        <f t="shared" si="168"/>
        <v>3799500</v>
      </c>
      <c r="AH156" s="24">
        <f t="shared" si="169"/>
        <v>25330000</v>
      </c>
      <c r="AI156" s="27">
        <f t="shared" si="170"/>
        <v>6332500</v>
      </c>
    </row>
    <row r="157" spans="1:35" ht="40.5" thickTop="1" thickBot="1" x14ac:dyDescent="0.3">
      <c r="A157" s="47">
        <v>142</v>
      </c>
      <c r="B157" s="9" t="s">
        <v>235</v>
      </c>
      <c r="C157" s="15" t="s">
        <v>236</v>
      </c>
      <c r="D157" s="16" t="s">
        <v>531</v>
      </c>
      <c r="E157" s="16" t="s">
        <v>581</v>
      </c>
      <c r="F157" s="62">
        <v>10</v>
      </c>
      <c r="G157" s="62">
        <v>10.1</v>
      </c>
      <c r="H157" s="62">
        <v>6.11</v>
      </c>
      <c r="I157" s="12">
        <f t="shared" ref="I157:I226" si="174">F157*$F$2</f>
        <v>8500000</v>
      </c>
      <c r="J157" s="11">
        <f t="shared" ref="J157:J226" si="175">G157*$F$3</f>
        <v>7373000</v>
      </c>
      <c r="K157" s="41">
        <f t="shared" si="171"/>
        <v>13736000</v>
      </c>
      <c r="L157" s="11">
        <f t="shared" si="149"/>
        <v>16362000</v>
      </c>
      <c r="M157" s="11">
        <f t="shared" si="150"/>
        <v>19190000</v>
      </c>
      <c r="N157" s="12">
        <f t="shared" si="151"/>
        <v>6110000</v>
      </c>
      <c r="O157" s="74">
        <f t="shared" si="152"/>
        <v>21983000</v>
      </c>
      <c r="P157" s="42">
        <f t="shared" si="172"/>
        <v>28346000</v>
      </c>
      <c r="Q157" s="12">
        <f t="shared" si="153"/>
        <v>30972000</v>
      </c>
      <c r="R157" s="74">
        <f t="shared" si="154"/>
        <v>33800000</v>
      </c>
      <c r="S157" s="78">
        <f t="shared" si="155"/>
        <v>26233000</v>
      </c>
      <c r="T157" s="67">
        <f t="shared" si="156"/>
        <v>38050000</v>
      </c>
      <c r="U157" s="66">
        <f t="shared" si="157"/>
        <v>35222000</v>
      </c>
      <c r="V157" s="78">
        <f t="shared" si="158"/>
        <v>38050000</v>
      </c>
      <c r="W157" s="13">
        <f t="shared" si="159"/>
        <v>17000000</v>
      </c>
      <c r="X157" s="13">
        <f t="shared" si="160"/>
        <v>4250000</v>
      </c>
      <c r="Y157" s="14">
        <f t="shared" si="161"/>
        <v>17733000</v>
      </c>
      <c r="Z157" s="13">
        <f t="shared" si="162"/>
        <v>26722000</v>
      </c>
      <c r="AA157" s="14">
        <f t="shared" si="163"/>
        <v>21983000</v>
      </c>
      <c r="AB157" s="14">
        <f t="shared" si="164"/>
        <v>30972000</v>
      </c>
      <c r="AC157" s="13">
        <f t="shared" si="165"/>
        <v>3174600</v>
      </c>
      <c r="AD157" s="67">
        <f t="shared" si="173"/>
        <v>4447200</v>
      </c>
      <c r="AE157" s="13">
        <f t="shared" si="166"/>
        <v>4972400</v>
      </c>
      <c r="AF157" s="13">
        <f t="shared" si="167"/>
        <v>5538000</v>
      </c>
      <c r="AG157" s="13">
        <f t="shared" si="168"/>
        <v>2550000</v>
      </c>
      <c r="AH157" s="24">
        <f t="shared" si="169"/>
        <v>17000000</v>
      </c>
      <c r="AI157" s="27">
        <f t="shared" si="170"/>
        <v>4250000</v>
      </c>
    </row>
    <row r="158" spans="1:35" ht="40.5" thickTop="1" thickBot="1" x14ac:dyDescent="0.3">
      <c r="A158" s="47">
        <v>143</v>
      </c>
      <c r="B158" s="9" t="s">
        <v>237</v>
      </c>
      <c r="C158" s="15" t="s">
        <v>238</v>
      </c>
      <c r="D158" s="16" t="s">
        <v>531</v>
      </c>
      <c r="E158" s="16" t="s">
        <v>581</v>
      </c>
      <c r="F158" s="62">
        <v>10</v>
      </c>
      <c r="G158" s="62">
        <v>9.11</v>
      </c>
      <c r="H158" s="62">
        <v>6.11</v>
      </c>
      <c r="I158" s="12">
        <f t="shared" si="174"/>
        <v>8500000</v>
      </c>
      <c r="J158" s="11">
        <f t="shared" si="175"/>
        <v>6650300</v>
      </c>
      <c r="K158" s="41">
        <f t="shared" si="171"/>
        <v>12389600</v>
      </c>
      <c r="L158" s="11">
        <f t="shared" si="149"/>
        <v>14758200</v>
      </c>
      <c r="M158" s="11">
        <f t="shared" si="150"/>
        <v>17309000</v>
      </c>
      <c r="N158" s="12">
        <f t="shared" si="151"/>
        <v>6110000</v>
      </c>
      <c r="O158" s="74">
        <f t="shared" si="152"/>
        <v>21260300</v>
      </c>
      <c r="P158" s="42">
        <f t="shared" si="172"/>
        <v>26999600</v>
      </c>
      <c r="Q158" s="12">
        <f t="shared" si="153"/>
        <v>29368200</v>
      </c>
      <c r="R158" s="74">
        <f t="shared" si="154"/>
        <v>31919000</v>
      </c>
      <c r="S158" s="78">
        <f t="shared" si="155"/>
        <v>25510300</v>
      </c>
      <c r="T158" s="67">
        <f t="shared" si="156"/>
        <v>36169000</v>
      </c>
      <c r="U158" s="66">
        <f t="shared" si="157"/>
        <v>33618200</v>
      </c>
      <c r="V158" s="78">
        <f t="shared" si="158"/>
        <v>36169000</v>
      </c>
      <c r="W158" s="13">
        <f t="shared" si="159"/>
        <v>17000000</v>
      </c>
      <c r="X158" s="13">
        <f t="shared" si="160"/>
        <v>4250000</v>
      </c>
      <c r="Y158" s="14">
        <f t="shared" si="161"/>
        <v>17010300</v>
      </c>
      <c r="Z158" s="13">
        <f t="shared" si="162"/>
        <v>25118200</v>
      </c>
      <c r="AA158" s="14">
        <f t="shared" si="163"/>
        <v>21260300</v>
      </c>
      <c r="AB158" s="14">
        <f t="shared" si="164"/>
        <v>29368200</v>
      </c>
      <c r="AC158" s="13">
        <f t="shared" si="165"/>
        <v>3030060</v>
      </c>
      <c r="AD158" s="67">
        <f t="shared" si="173"/>
        <v>4177920</v>
      </c>
      <c r="AE158" s="13">
        <f t="shared" si="166"/>
        <v>4651640</v>
      </c>
      <c r="AF158" s="13">
        <f t="shared" si="167"/>
        <v>5161800</v>
      </c>
      <c r="AG158" s="13">
        <f t="shared" si="168"/>
        <v>2550000</v>
      </c>
      <c r="AH158" s="24">
        <f t="shared" si="169"/>
        <v>17000000</v>
      </c>
      <c r="AI158" s="27">
        <f t="shared" si="170"/>
        <v>4250000</v>
      </c>
    </row>
    <row r="159" spans="1:35" ht="40.5" thickTop="1" thickBot="1" x14ac:dyDescent="0.3">
      <c r="A159" s="47">
        <v>144</v>
      </c>
      <c r="B159" s="9" t="s">
        <v>239</v>
      </c>
      <c r="C159" s="15" t="s">
        <v>240</v>
      </c>
      <c r="D159" s="16" t="s">
        <v>532</v>
      </c>
      <c r="E159" s="16" t="s">
        <v>581</v>
      </c>
      <c r="F159" s="62">
        <v>6</v>
      </c>
      <c r="G159" s="62">
        <v>4.4800000000000004</v>
      </c>
      <c r="H159" s="62">
        <v>6.11</v>
      </c>
      <c r="I159" s="12">
        <f t="shared" si="174"/>
        <v>5100000</v>
      </c>
      <c r="J159" s="11">
        <f t="shared" si="175"/>
        <v>3270400.0000000005</v>
      </c>
      <c r="K159" s="41">
        <f t="shared" si="171"/>
        <v>6092800.0000000009</v>
      </c>
      <c r="L159" s="11">
        <f t="shared" si="149"/>
        <v>7257600.0000000009</v>
      </c>
      <c r="M159" s="11">
        <f t="shared" si="150"/>
        <v>8512000</v>
      </c>
      <c r="N159" s="12">
        <f t="shared" si="151"/>
        <v>6110000</v>
      </c>
      <c r="O159" s="74">
        <f t="shared" si="152"/>
        <v>14480400</v>
      </c>
      <c r="P159" s="42">
        <f t="shared" si="172"/>
        <v>17302800</v>
      </c>
      <c r="Q159" s="12">
        <f t="shared" si="153"/>
        <v>18467600</v>
      </c>
      <c r="R159" s="74">
        <f t="shared" si="154"/>
        <v>19722000</v>
      </c>
      <c r="S159" s="78">
        <f t="shared" si="155"/>
        <v>17030400</v>
      </c>
      <c r="T159" s="67">
        <f t="shared" si="156"/>
        <v>22272000</v>
      </c>
      <c r="U159" s="66">
        <f t="shared" si="157"/>
        <v>21017600</v>
      </c>
      <c r="V159" s="78">
        <f t="shared" si="158"/>
        <v>22272000</v>
      </c>
      <c r="W159" s="13">
        <f t="shared" si="159"/>
        <v>10200000</v>
      </c>
      <c r="X159" s="13">
        <f t="shared" si="160"/>
        <v>2550000</v>
      </c>
      <c r="Y159" s="14">
        <f t="shared" si="161"/>
        <v>11930400</v>
      </c>
      <c r="Z159" s="13">
        <f t="shared" si="162"/>
        <v>15917600</v>
      </c>
      <c r="AA159" s="14">
        <f t="shared" si="163"/>
        <v>14480400</v>
      </c>
      <c r="AB159" s="14">
        <f t="shared" si="164"/>
        <v>18467600</v>
      </c>
      <c r="AC159" s="13">
        <f t="shared" si="165"/>
        <v>1674080</v>
      </c>
      <c r="AD159" s="67">
        <f t="shared" si="173"/>
        <v>2238560</v>
      </c>
      <c r="AE159" s="13">
        <f t="shared" si="166"/>
        <v>2471520</v>
      </c>
      <c r="AF159" s="13">
        <f t="shared" si="167"/>
        <v>2722400</v>
      </c>
      <c r="AG159" s="13">
        <f t="shared" si="168"/>
        <v>1530000</v>
      </c>
      <c r="AH159" s="24">
        <f t="shared" si="169"/>
        <v>10200000</v>
      </c>
      <c r="AI159" s="27">
        <f t="shared" si="170"/>
        <v>2550000</v>
      </c>
    </row>
    <row r="160" spans="1:35" ht="40.5" thickTop="1" thickBot="1" x14ac:dyDescent="0.3">
      <c r="A160" s="47">
        <v>145</v>
      </c>
      <c r="B160" s="9" t="s">
        <v>241</v>
      </c>
      <c r="C160" s="15" t="s">
        <v>242</v>
      </c>
      <c r="D160" s="16" t="s">
        <v>532</v>
      </c>
      <c r="E160" s="16" t="s">
        <v>581</v>
      </c>
      <c r="F160" s="62">
        <v>6</v>
      </c>
      <c r="G160" s="62">
        <v>4.4800000000000004</v>
      </c>
      <c r="H160" s="62">
        <v>6.11</v>
      </c>
      <c r="I160" s="12">
        <f t="shared" si="174"/>
        <v>5100000</v>
      </c>
      <c r="J160" s="11">
        <f t="shared" si="175"/>
        <v>3270400.0000000005</v>
      </c>
      <c r="K160" s="41">
        <f t="shared" si="171"/>
        <v>6092800.0000000009</v>
      </c>
      <c r="L160" s="11">
        <f t="shared" si="149"/>
        <v>7257600.0000000009</v>
      </c>
      <c r="M160" s="11">
        <f t="shared" si="150"/>
        <v>8512000</v>
      </c>
      <c r="N160" s="12">
        <f t="shared" si="151"/>
        <v>6110000</v>
      </c>
      <c r="O160" s="74">
        <f t="shared" si="152"/>
        <v>14480400</v>
      </c>
      <c r="P160" s="42">
        <f t="shared" si="172"/>
        <v>17302800</v>
      </c>
      <c r="Q160" s="12">
        <f t="shared" si="153"/>
        <v>18467600</v>
      </c>
      <c r="R160" s="74">
        <f t="shared" si="154"/>
        <v>19722000</v>
      </c>
      <c r="S160" s="78">
        <f t="shared" si="155"/>
        <v>17030400</v>
      </c>
      <c r="T160" s="67">
        <f t="shared" si="156"/>
        <v>22272000</v>
      </c>
      <c r="U160" s="66">
        <f t="shared" si="157"/>
        <v>21017600</v>
      </c>
      <c r="V160" s="78">
        <f t="shared" si="158"/>
        <v>22272000</v>
      </c>
      <c r="W160" s="13">
        <f t="shared" si="159"/>
        <v>10200000</v>
      </c>
      <c r="X160" s="13">
        <f t="shared" si="160"/>
        <v>2550000</v>
      </c>
      <c r="Y160" s="14">
        <f t="shared" si="161"/>
        <v>11930400</v>
      </c>
      <c r="Z160" s="13">
        <f t="shared" si="162"/>
        <v>15917600</v>
      </c>
      <c r="AA160" s="14">
        <f t="shared" si="163"/>
        <v>14480400</v>
      </c>
      <c r="AB160" s="14">
        <f t="shared" si="164"/>
        <v>18467600</v>
      </c>
      <c r="AC160" s="13">
        <f t="shared" si="165"/>
        <v>1674080</v>
      </c>
      <c r="AD160" s="67">
        <f t="shared" si="173"/>
        <v>2238560</v>
      </c>
      <c r="AE160" s="13">
        <f t="shared" si="166"/>
        <v>2471520</v>
      </c>
      <c r="AF160" s="13">
        <f t="shared" si="167"/>
        <v>2722400</v>
      </c>
      <c r="AG160" s="13">
        <f t="shared" si="168"/>
        <v>1530000</v>
      </c>
      <c r="AH160" s="24">
        <f t="shared" si="169"/>
        <v>10200000</v>
      </c>
      <c r="AI160" s="27">
        <f t="shared" si="170"/>
        <v>2550000</v>
      </c>
    </row>
    <row r="161" spans="1:35" ht="40.5" thickTop="1" thickBot="1" x14ac:dyDescent="0.3">
      <c r="A161" s="47">
        <v>146</v>
      </c>
      <c r="B161" s="9" t="s">
        <v>243</v>
      </c>
      <c r="C161" s="15" t="s">
        <v>244</v>
      </c>
      <c r="D161" s="16" t="s">
        <v>532</v>
      </c>
      <c r="E161" s="16" t="s">
        <v>581</v>
      </c>
      <c r="F161" s="62">
        <v>5</v>
      </c>
      <c r="G161" s="62">
        <v>4.4800000000000004</v>
      </c>
      <c r="H161" s="62">
        <v>6.11</v>
      </c>
      <c r="I161" s="12">
        <f t="shared" si="174"/>
        <v>4250000</v>
      </c>
      <c r="J161" s="11">
        <f t="shared" si="175"/>
        <v>3270400.0000000005</v>
      </c>
      <c r="K161" s="41">
        <f t="shared" si="171"/>
        <v>6092800.0000000009</v>
      </c>
      <c r="L161" s="11">
        <f t="shared" si="149"/>
        <v>7257600.0000000009</v>
      </c>
      <c r="M161" s="11">
        <f t="shared" si="150"/>
        <v>8512000</v>
      </c>
      <c r="N161" s="12">
        <f t="shared" si="151"/>
        <v>6110000</v>
      </c>
      <c r="O161" s="74">
        <f t="shared" si="152"/>
        <v>13630400</v>
      </c>
      <c r="P161" s="42">
        <f t="shared" si="172"/>
        <v>16452800</v>
      </c>
      <c r="Q161" s="12">
        <f t="shared" si="153"/>
        <v>17617600</v>
      </c>
      <c r="R161" s="74">
        <f t="shared" si="154"/>
        <v>18872000</v>
      </c>
      <c r="S161" s="78">
        <f t="shared" si="155"/>
        <v>15755400</v>
      </c>
      <c r="T161" s="67">
        <f t="shared" si="156"/>
        <v>20997000</v>
      </c>
      <c r="U161" s="66">
        <f t="shared" si="157"/>
        <v>19742600</v>
      </c>
      <c r="V161" s="78">
        <f t="shared" si="158"/>
        <v>20997000</v>
      </c>
      <c r="W161" s="13">
        <f t="shared" si="159"/>
        <v>8500000</v>
      </c>
      <c r="X161" s="13">
        <f t="shared" si="160"/>
        <v>2125000</v>
      </c>
      <c r="Y161" s="14">
        <f t="shared" si="161"/>
        <v>11505400</v>
      </c>
      <c r="Z161" s="13">
        <f t="shared" si="162"/>
        <v>15492600</v>
      </c>
      <c r="AA161" s="14">
        <f t="shared" si="163"/>
        <v>13630400</v>
      </c>
      <c r="AB161" s="14">
        <f t="shared" si="164"/>
        <v>17617600</v>
      </c>
      <c r="AC161" s="13">
        <f t="shared" si="165"/>
        <v>1504080</v>
      </c>
      <c r="AD161" s="67">
        <f t="shared" si="173"/>
        <v>2068560.0000000002</v>
      </c>
      <c r="AE161" s="13">
        <f t="shared" si="166"/>
        <v>2301520</v>
      </c>
      <c r="AF161" s="13">
        <f t="shared" si="167"/>
        <v>2552400</v>
      </c>
      <c r="AG161" s="13">
        <f t="shared" si="168"/>
        <v>1275000</v>
      </c>
      <c r="AH161" s="24">
        <f t="shared" si="169"/>
        <v>8500000</v>
      </c>
      <c r="AI161" s="27">
        <f t="shared" si="170"/>
        <v>2125000</v>
      </c>
    </row>
    <row r="162" spans="1:35" ht="40.5" thickTop="1" thickBot="1" x14ac:dyDescent="0.3">
      <c r="A162" s="47">
        <v>147</v>
      </c>
      <c r="B162" s="9" t="s">
        <v>245</v>
      </c>
      <c r="C162" s="15" t="s">
        <v>246</v>
      </c>
      <c r="D162" s="16" t="s">
        <v>532</v>
      </c>
      <c r="E162" s="16" t="s">
        <v>581</v>
      </c>
      <c r="F162" s="62">
        <v>5</v>
      </c>
      <c r="G162" s="62">
        <v>4.4800000000000004</v>
      </c>
      <c r="H162" s="62">
        <v>6.11</v>
      </c>
      <c r="I162" s="12">
        <f t="shared" si="174"/>
        <v>4250000</v>
      </c>
      <c r="J162" s="11">
        <f t="shared" si="175"/>
        <v>3270400.0000000005</v>
      </c>
      <c r="K162" s="41">
        <f t="shared" si="171"/>
        <v>6092800.0000000009</v>
      </c>
      <c r="L162" s="11">
        <f t="shared" si="149"/>
        <v>7257600.0000000009</v>
      </c>
      <c r="M162" s="11">
        <f t="shared" si="150"/>
        <v>8512000</v>
      </c>
      <c r="N162" s="12">
        <f t="shared" si="151"/>
        <v>6110000</v>
      </c>
      <c r="O162" s="74">
        <f t="shared" si="152"/>
        <v>13630400</v>
      </c>
      <c r="P162" s="42">
        <f t="shared" si="172"/>
        <v>16452800</v>
      </c>
      <c r="Q162" s="12">
        <f t="shared" si="153"/>
        <v>17617600</v>
      </c>
      <c r="R162" s="74">
        <f t="shared" si="154"/>
        <v>18872000</v>
      </c>
      <c r="S162" s="78">
        <f t="shared" si="155"/>
        <v>15755400</v>
      </c>
      <c r="T162" s="67">
        <f t="shared" si="156"/>
        <v>20997000</v>
      </c>
      <c r="U162" s="66">
        <f t="shared" si="157"/>
        <v>19742600</v>
      </c>
      <c r="V162" s="78">
        <f t="shared" si="158"/>
        <v>20997000</v>
      </c>
      <c r="W162" s="13">
        <f t="shared" si="159"/>
        <v>8500000</v>
      </c>
      <c r="X162" s="13">
        <f t="shared" si="160"/>
        <v>2125000</v>
      </c>
      <c r="Y162" s="14">
        <f t="shared" si="161"/>
        <v>11505400</v>
      </c>
      <c r="Z162" s="13">
        <f t="shared" si="162"/>
        <v>15492600</v>
      </c>
      <c r="AA162" s="14">
        <f t="shared" si="163"/>
        <v>13630400</v>
      </c>
      <c r="AB162" s="14">
        <f t="shared" si="164"/>
        <v>17617600</v>
      </c>
      <c r="AC162" s="13">
        <f t="shared" si="165"/>
        <v>1504080</v>
      </c>
      <c r="AD162" s="67">
        <f t="shared" si="173"/>
        <v>2068560.0000000002</v>
      </c>
      <c r="AE162" s="13">
        <f t="shared" si="166"/>
        <v>2301520</v>
      </c>
      <c r="AF162" s="13">
        <f t="shared" si="167"/>
        <v>2552400</v>
      </c>
      <c r="AG162" s="13">
        <f t="shared" si="168"/>
        <v>1275000</v>
      </c>
      <c r="AH162" s="24">
        <f t="shared" si="169"/>
        <v>8500000</v>
      </c>
      <c r="AI162" s="27">
        <f t="shared" si="170"/>
        <v>2125000</v>
      </c>
    </row>
    <row r="163" spans="1:35" ht="40.5" thickTop="1" thickBot="1" x14ac:dyDescent="0.3">
      <c r="A163" s="47">
        <v>148</v>
      </c>
      <c r="B163" s="9" t="s">
        <v>247</v>
      </c>
      <c r="C163" s="15" t="s">
        <v>248</v>
      </c>
      <c r="D163" s="16" t="s">
        <v>532</v>
      </c>
      <c r="E163" s="16" t="s">
        <v>581</v>
      </c>
      <c r="F163" s="62">
        <v>8</v>
      </c>
      <c r="G163" s="62">
        <v>5.65</v>
      </c>
      <c r="H163" s="62">
        <v>6.11</v>
      </c>
      <c r="I163" s="12">
        <f t="shared" si="174"/>
        <v>6800000</v>
      </c>
      <c r="J163" s="11">
        <f t="shared" si="175"/>
        <v>4124500.0000000005</v>
      </c>
      <c r="K163" s="41">
        <f t="shared" si="171"/>
        <v>7684000.0000000009</v>
      </c>
      <c r="L163" s="11">
        <f t="shared" si="149"/>
        <v>9153000</v>
      </c>
      <c r="M163" s="11">
        <f t="shared" si="150"/>
        <v>10735000</v>
      </c>
      <c r="N163" s="12">
        <f t="shared" si="151"/>
        <v>6110000</v>
      </c>
      <c r="O163" s="74">
        <f t="shared" si="152"/>
        <v>17034500</v>
      </c>
      <c r="P163" s="42">
        <f t="shared" si="172"/>
        <v>20594000</v>
      </c>
      <c r="Q163" s="12">
        <f t="shared" si="153"/>
        <v>22063000</v>
      </c>
      <c r="R163" s="74">
        <f t="shared" si="154"/>
        <v>23645000</v>
      </c>
      <c r="S163" s="78">
        <f t="shared" si="155"/>
        <v>20434500</v>
      </c>
      <c r="T163" s="67">
        <f t="shared" si="156"/>
        <v>27045000</v>
      </c>
      <c r="U163" s="66">
        <f t="shared" si="157"/>
        <v>25463000</v>
      </c>
      <c r="V163" s="78">
        <f t="shared" si="158"/>
        <v>27045000</v>
      </c>
      <c r="W163" s="13">
        <f t="shared" si="159"/>
        <v>13600000</v>
      </c>
      <c r="X163" s="13">
        <f t="shared" si="160"/>
        <v>3400000</v>
      </c>
      <c r="Y163" s="14">
        <f t="shared" si="161"/>
        <v>13634500</v>
      </c>
      <c r="Z163" s="13">
        <f t="shared" si="162"/>
        <v>18663000</v>
      </c>
      <c r="AA163" s="14">
        <f t="shared" si="163"/>
        <v>17034500</v>
      </c>
      <c r="AB163" s="14">
        <f t="shared" si="164"/>
        <v>22063000</v>
      </c>
      <c r="AC163" s="13">
        <f t="shared" si="165"/>
        <v>2184900</v>
      </c>
      <c r="AD163" s="67">
        <f t="shared" si="173"/>
        <v>2896800</v>
      </c>
      <c r="AE163" s="13">
        <f t="shared" si="166"/>
        <v>3190600</v>
      </c>
      <c r="AF163" s="13">
        <f t="shared" si="167"/>
        <v>3507000</v>
      </c>
      <c r="AG163" s="13">
        <f t="shared" si="168"/>
        <v>2040000</v>
      </c>
      <c r="AH163" s="24">
        <f t="shared" si="169"/>
        <v>13600000</v>
      </c>
      <c r="AI163" s="27">
        <f t="shared" si="170"/>
        <v>3400000</v>
      </c>
    </row>
    <row r="164" spans="1:35" ht="40.5" thickTop="1" thickBot="1" x14ac:dyDescent="0.3">
      <c r="A164" s="47">
        <v>149</v>
      </c>
      <c r="B164" s="9" t="s">
        <v>249</v>
      </c>
      <c r="C164" s="15" t="s">
        <v>250</v>
      </c>
      <c r="D164" s="16" t="s">
        <v>532</v>
      </c>
      <c r="E164" s="16" t="s">
        <v>581</v>
      </c>
      <c r="F164" s="62">
        <v>8</v>
      </c>
      <c r="G164" s="62">
        <v>5.65</v>
      </c>
      <c r="H164" s="62">
        <v>6.11</v>
      </c>
      <c r="I164" s="12">
        <f t="shared" si="174"/>
        <v>6800000</v>
      </c>
      <c r="J164" s="11">
        <f t="shared" si="175"/>
        <v>4124500.0000000005</v>
      </c>
      <c r="K164" s="41">
        <f t="shared" si="171"/>
        <v>7684000.0000000009</v>
      </c>
      <c r="L164" s="11">
        <f t="shared" si="149"/>
        <v>9153000</v>
      </c>
      <c r="M164" s="11">
        <f t="shared" si="150"/>
        <v>10735000</v>
      </c>
      <c r="N164" s="12">
        <f t="shared" si="151"/>
        <v>6110000</v>
      </c>
      <c r="O164" s="74">
        <f t="shared" si="152"/>
        <v>17034500</v>
      </c>
      <c r="P164" s="42">
        <f t="shared" si="172"/>
        <v>20594000</v>
      </c>
      <c r="Q164" s="12">
        <f t="shared" si="153"/>
        <v>22063000</v>
      </c>
      <c r="R164" s="74">
        <f t="shared" si="154"/>
        <v>23645000</v>
      </c>
      <c r="S164" s="78">
        <f t="shared" si="155"/>
        <v>20434500</v>
      </c>
      <c r="T164" s="67">
        <f t="shared" si="156"/>
        <v>27045000</v>
      </c>
      <c r="U164" s="66">
        <f t="shared" si="157"/>
        <v>25463000</v>
      </c>
      <c r="V164" s="78">
        <f t="shared" si="158"/>
        <v>27045000</v>
      </c>
      <c r="W164" s="13">
        <f t="shared" si="159"/>
        <v>13600000</v>
      </c>
      <c r="X164" s="13">
        <f t="shared" si="160"/>
        <v>3400000</v>
      </c>
      <c r="Y164" s="14">
        <f t="shared" si="161"/>
        <v>13634500</v>
      </c>
      <c r="Z164" s="13">
        <f t="shared" si="162"/>
        <v>18663000</v>
      </c>
      <c r="AA164" s="14">
        <f t="shared" si="163"/>
        <v>17034500</v>
      </c>
      <c r="AB164" s="14">
        <f t="shared" si="164"/>
        <v>22063000</v>
      </c>
      <c r="AC164" s="13">
        <f t="shared" si="165"/>
        <v>2184900</v>
      </c>
      <c r="AD164" s="67">
        <f t="shared" si="173"/>
        <v>2896800</v>
      </c>
      <c r="AE164" s="13">
        <f t="shared" si="166"/>
        <v>3190600</v>
      </c>
      <c r="AF164" s="13">
        <f t="shared" si="167"/>
        <v>3507000</v>
      </c>
      <c r="AG164" s="13">
        <f t="shared" si="168"/>
        <v>2040000</v>
      </c>
      <c r="AH164" s="24">
        <f t="shared" si="169"/>
        <v>13600000</v>
      </c>
      <c r="AI164" s="27">
        <f t="shared" si="170"/>
        <v>3400000</v>
      </c>
    </row>
    <row r="165" spans="1:35" ht="40.5" thickTop="1" thickBot="1" x14ac:dyDescent="0.3">
      <c r="A165" s="47">
        <v>150</v>
      </c>
      <c r="B165" s="9" t="s">
        <v>251</v>
      </c>
      <c r="C165" s="15" t="s">
        <v>252</v>
      </c>
      <c r="D165" s="16" t="s">
        <v>532</v>
      </c>
      <c r="E165" s="16" t="s">
        <v>581</v>
      </c>
      <c r="F165" s="62">
        <v>8</v>
      </c>
      <c r="G165" s="62">
        <v>5.65</v>
      </c>
      <c r="H165" s="62">
        <v>6.11</v>
      </c>
      <c r="I165" s="12">
        <f t="shared" si="174"/>
        <v>6800000</v>
      </c>
      <c r="J165" s="11">
        <f t="shared" si="175"/>
        <v>4124500.0000000005</v>
      </c>
      <c r="K165" s="41">
        <f t="shared" si="171"/>
        <v>7684000.0000000009</v>
      </c>
      <c r="L165" s="11">
        <f t="shared" si="149"/>
        <v>9153000</v>
      </c>
      <c r="M165" s="11">
        <f t="shared" si="150"/>
        <v>10735000</v>
      </c>
      <c r="N165" s="12">
        <f t="shared" si="151"/>
        <v>6110000</v>
      </c>
      <c r="O165" s="74">
        <f t="shared" si="152"/>
        <v>17034500</v>
      </c>
      <c r="P165" s="42">
        <f t="shared" si="172"/>
        <v>20594000</v>
      </c>
      <c r="Q165" s="12">
        <f t="shared" si="153"/>
        <v>22063000</v>
      </c>
      <c r="R165" s="74">
        <f t="shared" si="154"/>
        <v>23645000</v>
      </c>
      <c r="S165" s="78">
        <f t="shared" si="155"/>
        <v>20434500</v>
      </c>
      <c r="T165" s="67">
        <f t="shared" si="156"/>
        <v>27045000</v>
      </c>
      <c r="U165" s="66">
        <f t="shared" si="157"/>
        <v>25463000</v>
      </c>
      <c r="V165" s="78">
        <f t="shared" si="158"/>
        <v>27045000</v>
      </c>
      <c r="W165" s="13">
        <f t="shared" si="159"/>
        <v>13600000</v>
      </c>
      <c r="X165" s="13">
        <f t="shared" si="160"/>
        <v>3400000</v>
      </c>
      <c r="Y165" s="14">
        <f t="shared" si="161"/>
        <v>13634500</v>
      </c>
      <c r="Z165" s="13">
        <f t="shared" si="162"/>
        <v>18663000</v>
      </c>
      <c r="AA165" s="14">
        <f t="shared" si="163"/>
        <v>17034500</v>
      </c>
      <c r="AB165" s="14">
        <f t="shared" si="164"/>
        <v>22063000</v>
      </c>
      <c r="AC165" s="13">
        <f t="shared" si="165"/>
        <v>2184900</v>
      </c>
      <c r="AD165" s="67">
        <f t="shared" si="173"/>
        <v>2896800</v>
      </c>
      <c r="AE165" s="13">
        <f t="shared" si="166"/>
        <v>3190600</v>
      </c>
      <c r="AF165" s="13">
        <f t="shared" si="167"/>
        <v>3507000</v>
      </c>
      <c r="AG165" s="13">
        <f t="shared" si="168"/>
        <v>2040000</v>
      </c>
      <c r="AH165" s="24">
        <f t="shared" si="169"/>
        <v>13600000</v>
      </c>
      <c r="AI165" s="27">
        <f t="shared" si="170"/>
        <v>3400000</v>
      </c>
    </row>
    <row r="166" spans="1:35" ht="40.5" thickTop="1" thickBot="1" x14ac:dyDescent="0.3">
      <c r="A166" s="47">
        <v>151</v>
      </c>
      <c r="B166" s="9" t="s">
        <v>253</v>
      </c>
      <c r="C166" s="15" t="s">
        <v>254</v>
      </c>
      <c r="D166" s="16" t="s">
        <v>532</v>
      </c>
      <c r="E166" s="16" t="s">
        <v>581</v>
      </c>
      <c r="F166" s="62">
        <v>8</v>
      </c>
      <c r="G166" s="62">
        <v>5.65</v>
      </c>
      <c r="H166" s="62">
        <v>6.11</v>
      </c>
      <c r="I166" s="12">
        <f t="shared" si="174"/>
        <v>6800000</v>
      </c>
      <c r="J166" s="11">
        <f t="shared" si="175"/>
        <v>4124500.0000000005</v>
      </c>
      <c r="K166" s="41">
        <f t="shared" si="171"/>
        <v>7684000.0000000009</v>
      </c>
      <c r="L166" s="11">
        <f t="shared" si="149"/>
        <v>9153000</v>
      </c>
      <c r="M166" s="11">
        <f t="shared" si="150"/>
        <v>10735000</v>
      </c>
      <c r="N166" s="12">
        <f t="shared" si="151"/>
        <v>6110000</v>
      </c>
      <c r="O166" s="74">
        <f t="shared" si="152"/>
        <v>17034500</v>
      </c>
      <c r="P166" s="42">
        <f t="shared" si="172"/>
        <v>20594000</v>
      </c>
      <c r="Q166" s="12">
        <f t="shared" si="153"/>
        <v>22063000</v>
      </c>
      <c r="R166" s="74">
        <f t="shared" si="154"/>
        <v>23645000</v>
      </c>
      <c r="S166" s="78">
        <f t="shared" si="155"/>
        <v>20434500</v>
      </c>
      <c r="T166" s="67">
        <f t="shared" si="156"/>
        <v>27045000</v>
      </c>
      <c r="U166" s="66">
        <f t="shared" si="157"/>
        <v>25463000</v>
      </c>
      <c r="V166" s="78">
        <f t="shared" si="158"/>
        <v>27045000</v>
      </c>
      <c r="W166" s="13">
        <f t="shared" si="159"/>
        <v>13600000</v>
      </c>
      <c r="X166" s="13">
        <f t="shared" si="160"/>
        <v>3400000</v>
      </c>
      <c r="Y166" s="14">
        <f t="shared" si="161"/>
        <v>13634500</v>
      </c>
      <c r="Z166" s="13">
        <f t="shared" si="162"/>
        <v>18663000</v>
      </c>
      <c r="AA166" s="14">
        <f t="shared" si="163"/>
        <v>17034500</v>
      </c>
      <c r="AB166" s="14">
        <f t="shared" si="164"/>
        <v>22063000</v>
      </c>
      <c r="AC166" s="13">
        <f t="shared" si="165"/>
        <v>2184900</v>
      </c>
      <c r="AD166" s="67">
        <f t="shared" si="173"/>
        <v>2896800</v>
      </c>
      <c r="AE166" s="13">
        <f t="shared" si="166"/>
        <v>3190600</v>
      </c>
      <c r="AF166" s="13">
        <f t="shared" si="167"/>
        <v>3507000</v>
      </c>
      <c r="AG166" s="13">
        <f t="shared" si="168"/>
        <v>2040000</v>
      </c>
      <c r="AH166" s="24">
        <f t="shared" si="169"/>
        <v>13600000</v>
      </c>
      <c r="AI166" s="27">
        <f t="shared" si="170"/>
        <v>3400000</v>
      </c>
    </row>
    <row r="167" spans="1:35" ht="40.5" thickTop="1" thickBot="1" x14ac:dyDescent="0.3">
      <c r="A167" s="47">
        <v>133</v>
      </c>
      <c r="B167" s="9" t="s">
        <v>255</v>
      </c>
      <c r="C167" s="15" t="s">
        <v>256</v>
      </c>
      <c r="D167" s="16" t="s">
        <v>533</v>
      </c>
      <c r="E167" s="16" t="s">
        <v>581</v>
      </c>
      <c r="F167" s="62">
        <v>12</v>
      </c>
      <c r="G167" s="62">
        <v>9.9499999999999993</v>
      </c>
      <c r="H167" s="62">
        <v>6.11</v>
      </c>
      <c r="I167" s="12">
        <f t="shared" si="174"/>
        <v>10200000</v>
      </c>
      <c r="J167" s="11">
        <f t="shared" si="175"/>
        <v>7263499.9999999991</v>
      </c>
      <c r="K167" s="41">
        <f t="shared" si="171"/>
        <v>13531999.999999998</v>
      </c>
      <c r="L167" s="11">
        <f t="shared" si="149"/>
        <v>16118999.999999998</v>
      </c>
      <c r="M167" s="11">
        <f t="shared" si="150"/>
        <v>18905000</v>
      </c>
      <c r="N167" s="12">
        <f t="shared" si="151"/>
        <v>6110000</v>
      </c>
      <c r="O167" s="74">
        <f t="shared" si="152"/>
        <v>23573500</v>
      </c>
      <c r="P167" s="42">
        <f t="shared" si="172"/>
        <v>29842000</v>
      </c>
      <c r="Q167" s="12">
        <f t="shared" si="153"/>
        <v>32429000</v>
      </c>
      <c r="R167" s="74">
        <f t="shared" si="154"/>
        <v>35215000</v>
      </c>
      <c r="S167" s="78">
        <f t="shared" si="155"/>
        <v>28673500</v>
      </c>
      <c r="T167" s="67">
        <f t="shared" si="156"/>
        <v>40315000</v>
      </c>
      <c r="U167" s="66">
        <f t="shared" si="157"/>
        <v>37529000</v>
      </c>
      <c r="V167" s="78">
        <f t="shared" si="158"/>
        <v>40315000</v>
      </c>
      <c r="W167" s="13">
        <f t="shared" si="159"/>
        <v>20400000</v>
      </c>
      <c r="X167" s="13">
        <f t="shared" si="160"/>
        <v>5100000</v>
      </c>
      <c r="Y167" s="14">
        <f t="shared" si="161"/>
        <v>18473500</v>
      </c>
      <c r="Z167" s="13">
        <f t="shared" si="162"/>
        <v>27329000</v>
      </c>
      <c r="AA167" s="14">
        <f t="shared" si="163"/>
        <v>23573500</v>
      </c>
      <c r="AB167" s="14">
        <f t="shared" si="164"/>
        <v>32429000</v>
      </c>
      <c r="AC167" s="13">
        <f t="shared" si="165"/>
        <v>3492700</v>
      </c>
      <c r="AD167" s="67">
        <f t="shared" si="173"/>
        <v>4746400</v>
      </c>
      <c r="AE167" s="13">
        <f t="shared" si="166"/>
        <v>5263800</v>
      </c>
      <c r="AF167" s="13">
        <f t="shared" si="167"/>
        <v>5821000</v>
      </c>
      <c r="AG167" s="13">
        <f t="shared" si="168"/>
        <v>3060000</v>
      </c>
      <c r="AH167" s="24">
        <f t="shared" si="169"/>
        <v>20400000</v>
      </c>
      <c r="AI167" s="27">
        <f t="shared" si="170"/>
        <v>5100000</v>
      </c>
    </row>
    <row r="168" spans="1:35" ht="40.5" thickTop="1" thickBot="1" x14ac:dyDescent="0.3">
      <c r="A168" s="47">
        <v>152</v>
      </c>
      <c r="B168" s="9" t="s">
        <v>257</v>
      </c>
      <c r="C168" s="15" t="s">
        <v>258</v>
      </c>
      <c r="D168" s="16" t="s">
        <v>533</v>
      </c>
      <c r="E168" s="16" t="s">
        <v>581</v>
      </c>
      <c r="F168" s="62">
        <v>12</v>
      </c>
      <c r="G168" s="62">
        <v>9.9499999999999993</v>
      </c>
      <c r="H168" s="62">
        <v>6.11</v>
      </c>
      <c r="I168" s="12">
        <f t="shared" si="174"/>
        <v>10200000</v>
      </c>
      <c r="J168" s="11">
        <f t="shared" si="175"/>
        <v>7263499.9999999991</v>
      </c>
      <c r="K168" s="41">
        <f t="shared" si="171"/>
        <v>13531999.999999998</v>
      </c>
      <c r="L168" s="11">
        <f t="shared" si="149"/>
        <v>16118999.999999998</v>
      </c>
      <c r="M168" s="11">
        <f t="shared" si="150"/>
        <v>18905000</v>
      </c>
      <c r="N168" s="12">
        <f t="shared" si="151"/>
        <v>6110000</v>
      </c>
      <c r="O168" s="74">
        <f t="shared" si="152"/>
        <v>23573500</v>
      </c>
      <c r="P168" s="42">
        <f t="shared" si="172"/>
        <v>29842000</v>
      </c>
      <c r="Q168" s="12">
        <f t="shared" si="153"/>
        <v>32429000</v>
      </c>
      <c r="R168" s="74">
        <f t="shared" si="154"/>
        <v>35215000</v>
      </c>
      <c r="S168" s="78">
        <f t="shared" si="155"/>
        <v>28673500</v>
      </c>
      <c r="T168" s="67">
        <f t="shared" si="156"/>
        <v>40315000</v>
      </c>
      <c r="U168" s="66">
        <f t="shared" si="157"/>
        <v>37529000</v>
      </c>
      <c r="V168" s="78">
        <f t="shared" si="158"/>
        <v>40315000</v>
      </c>
      <c r="W168" s="13">
        <f t="shared" si="159"/>
        <v>20400000</v>
      </c>
      <c r="X168" s="13">
        <f t="shared" si="160"/>
        <v>5100000</v>
      </c>
      <c r="Y168" s="14">
        <f t="shared" si="161"/>
        <v>18473500</v>
      </c>
      <c r="Z168" s="13">
        <f t="shared" si="162"/>
        <v>27329000</v>
      </c>
      <c r="AA168" s="14">
        <f t="shared" si="163"/>
        <v>23573500</v>
      </c>
      <c r="AB168" s="14">
        <f t="shared" si="164"/>
        <v>32429000</v>
      </c>
      <c r="AC168" s="13">
        <f t="shared" si="165"/>
        <v>3492700</v>
      </c>
      <c r="AD168" s="67">
        <f t="shared" si="173"/>
        <v>4746400</v>
      </c>
      <c r="AE168" s="13">
        <f t="shared" si="166"/>
        <v>5263800</v>
      </c>
      <c r="AF168" s="13">
        <f t="shared" si="167"/>
        <v>5821000</v>
      </c>
      <c r="AG168" s="13">
        <f t="shared" si="168"/>
        <v>3060000</v>
      </c>
      <c r="AH168" s="24">
        <f t="shared" si="169"/>
        <v>20400000</v>
      </c>
      <c r="AI168" s="27">
        <f t="shared" si="170"/>
        <v>5100000</v>
      </c>
    </row>
    <row r="169" spans="1:35" ht="40.5" thickTop="1" thickBot="1" x14ac:dyDescent="0.3">
      <c r="A169" s="47">
        <v>153</v>
      </c>
      <c r="B169" s="9" t="s">
        <v>259</v>
      </c>
      <c r="C169" s="15" t="s">
        <v>260</v>
      </c>
      <c r="D169" s="16" t="s">
        <v>534</v>
      </c>
      <c r="E169" s="16" t="s">
        <v>581</v>
      </c>
      <c r="F169" s="62">
        <v>26.5</v>
      </c>
      <c r="G169" s="62">
        <v>15.57</v>
      </c>
      <c r="H169" s="62">
        <v>7.4</v>
      </c>
      <c r="I169" s="12">
        <f t="shared" si="174"/>
        <v>22525000</v>
      </c>
      <c r="J169" s="11">
        <f t="shared" si="175"/>
        <v>11366100</v>
      </c>
      <c r="K169" s="41">
        <f t="shared" si="171"/>
        <v>21175200</v>
      </c>
      <c r="L169" s="11">
        <f t="shared" si="149"/>
        <v>25223400</v>
      </c>
      <c r="M169" s="11">
        <f t="shared" si="150"/>
        <v>29583000</v>
      </c>
      <c r="N169" s="12">
        <f t="shared" si="151"/>
        <v>7400000</v>
      </c>
      <c r="O169" s="74">
        <f t="shared" si="152"/>
        <v>41291100</v>
      </c>
      <c r="P169" s="42">
        <f t="shared" si="172"/>
        <v>51100200</v>
      </c>
      <c r="Q169" s="12">
        <f t="shared" si="153"/>
        <v>55148400</v>
      </c>
      <c r="R169" s="74">
        <f t="shared" si="154"/>
        <v>59508000</v>
      </c>
      <c r="S169" s="78">
        <f t="shared" si="155"/>
        <v>52553600</v>
      </c>
      <c r="T169" s="67">
        <f t="shared" si="156"/>
        <v>70770500</v>
      </c>
      <c r="U169" s="66">
        <f t="shared" si="157"/>
        <v>66410900</v>
      </c>
      <c r="V169" s="78">
        <f t="shared" si="158"/>
        <v>70770500</v>
      </c>
      <c r="W169" s="13">
        <f t="shared" si="159"/>
        <v>45050000</v>
      </c>
      <c r="X169" s="13">
        <f t="shared" si="160"/>
        <v>11262500</v>
      </c>
      <c r="Y169" s="14">
        <f t="shared" si="161"/>
        <v>30028600</v>
      </c>
      <c r="Z169" s="13">
        <f t="shared" si="162"/>
        <v>43885900</v>
      </c>
      <c r="AA169" s="14">
        <f t="shared" si="163"/>
        <v>41291100</v>
      </c>
      <c r="AB169" s="14">
        <f t="shared" si="164"/>
        <v>55148400</v>
      </c>
      <c r="AC169" s="13">
        <f t="shared" si="165"/>
        <v>6778220</v>
      </c>
      <c r="AD169" s="67">
        <f t="shared" si="173"/>
        <v>8740040</v>
      </c>
      <c r="AE169" s="13">
        <f t="shared" si="166"/>
        <v>9549680</v>
      </c>
      <c r="AF169" s="13">
        <f t="shared" si="167"/>
        <v>10421600</v>
      </c>
      <c r="AG169" s="13">
        <f t="shared" si="168"/>
        <v>6757500</v>
      </c>
      <c r="AH169" s="24">
        <f t="shared" si="169"/>
        <v>45050000</v>
      </c>
      <c r="AI169" s="27">
        <f t="shared" si="170"/>
        <v>11262500</v>
      </c>
    </row>
    <row r="170" spans="1:35" ht="40.5" thickTop="1" thickBot="1" x14ac:dyDescent="0.3">
      <c r="A170" s="47">
        <v>154</v>
      </c>
      <c r="B170" s="9" t="s">
        <v>261</v>
      </c>
      <c r="C170" s="15" t="s">
        <v>262</v>
      </c>
      <c r="D170" s="16" t="s">
        <v>534</v>
      </c>
      <c r="E170" s="16" t="s">
        <v>581</v>
      </c>
      <c r="F170" s="62">
        <v>27</v>
      </c>
      <c r="G170" s="62">
        <v>15.32</v>
      </c>
      <c r="H170" s="62">
        <v>7.4</v>
      </c>
      <c r="I170" s="12">
        <f t="shared" si="174"/>
        <v>22950000</v>
      </c>
      <c r="J170" s="11">
        <f t="shared" si="175"/>
        <v>11183600</v>
      </c>
      <c r="K170" s="41">
        <f t="shared" si="171"/>
        <v>20835200</v>
      </c>
      <c r="L170" s="11">
        <f t="shared" si="149"/>
        <v>24818400</v>
      </c>
      <c r="M170" s="11">
        <f t="shared" si="150"/>
        <v>29108000</v>
      </c>
      <c r="N170" s="12">
        <f t="shared" si="151"/>
        <v>7400000</v>
      </c>
      <c r="O170" s="74">
        <f t="shared" si="152"/>
        <v>41533600</v>
      </c>
      <c r="P170" s="42">
        <f t="shared" si="172"/>
        <v>51185200</v>
      </c>
      <c r="Q170" s="12">
        <f t="shared" si="153"/>
        <v>55168400</v>
      </c>
      <c r="R170" s="74">
        <f t="shared" si="154"/>
        <v>59458000</v>
      </c>
      <c r="S170" s="78">
        <f t="shared" si="155"/>
        <v>53008600</v>
      </c>
      <c r="T170" s="67">
        <f t="shared" si="156"/>
        <v>70933000</v>
      </c>
      <c r="U170" s="66">
        <f t="shared" si="157"/>
        <v>66643400</v>
      </c>
      <c r="V170" s="78">
        <f t="shared" si="158"/>
        <v>70933000</v>
      </c>
      <c r="W170" s="13">
        <f t="shared" si="159"/>
        <v>45900000</v>
      </c>
      <c r="X170" s="13">
        <f t="shared" si="160"/>
        <v>11475000</v>
      </c>
      <c r="Y170" s="14">
        <f t="shared" si="161"/>
        <v>30058600</v>
      </c>
      <c r="Z170" s="13">
        <f t="shared" si="162"/>
        <v>43693400</v>
      </c>
      <c r="AA170" s="14">
        <f t="shared" si="163"/>
        <v>41533600</v>
      </c>
      <c r="AB170" s="14">
        <f t="shared" si="164"/>
        <v>55168400</v>
      </c>
      <c r="AC170" s="13">
        <f t="shared" si="165"/>
        <v>6826720</v>
      </c>
      <c r="AD170" s="67">
        <f t="shared" si="173"/>
        <v>8757040</v>
      </c>
      <c r="AE170" s="13">
        <f t="shared" si="166"/>
        <v>9553680</v>
      </c>
      <c r="AF170" s="13">
        <f t="shared" si="167"/>
        <v>10411600</v>
      </c>
      <c r="AG170" s="13">
        <f t="shared" si="168"/>
        <v>6885000</v>
      </c>
      <c r="AH170" s="24">
        <f t="shared" si="169"/>
        <v>45900000</v>
      </c>
      <c r="AI170" s="27">
        <f t="shared" si="170"/>
        <v>11475000</v>
      </c>
    </row>
    <row r="171" spans="1:35" ht="40.5" thickTop="1" thickBot="1" x14ac:dyDescent="0.3">
      <c r="A171" s="47">
        <v>155</v>
      </c>
      <c r="B171" s="9" t="s">
        <v>263</v>
      </c>
      <c r="C171" s="15" t="s">
        <v>264</v>
      </c>
      <c r="D171" s="16" t="s">
        <v>534</v>
      </c>
      <c r="E171" s="16" t="s">
        <v>581</v>
      </c>
      <c r="F171" s="62">
        <v>26.5</v>
      </c>
      <c r="G171" s="62">
        <v>15.57</v>
      </c>
      <c r="H171" s="62">
        <v>7.4</v>
      </c>
      <c r="I171" s="12">
        <f t="shared" si="174"/>
        <v>22525000</v>
      </c>
      <c r="J171" s="11">
        <f t="shared" si="175"/>
        <v>11366100</v>
      </c>
      <c r="K171" s="41">
        <f t="shared" si="171"/>
        <v>21175200</v>
      </c>
      <c r="L171" s="11">
        <f t="shared" si="149"/>
        <v>25223400</v>
      </c>
      <c r="M171" s="11">
        <f t="shared" si="150"/>
        <v>29583000</v>
      </c>
      <c r="N171" s="12">
        <f t="shared" si="151"/>
        <v>7400000</v>
      </c>
      <c r="O171" s="74">
        <f t="shared" si="152"/>
        <v>41291100</v>
      </c>
      <c r="P171" s="42">
        <f t="shared" si="172"/>
        <v>51100200</v>
      </c>
      <c r="Q171" s="12">
        <f t="shared" si="153"/>
        <v>55148400</v>
      </c>
      <c r="R171" s="74">
        <f t="shared" si="154"/>
        <v>59508000</v>
      </c>
      <c r="S171" s="78">
        <f t="shared" si="155"/>
        <v>52553600</v>
      </c>
      <c r="T171" s="67">
        <f t="shared" si="156"/>
        <v>70770500</v>
      </c>
      <c r="U171" s="66">
        <f t="shared" si="157"/>
        <v>66410900</v>
      </c>
      <c r="V171" s="78">
        <f t="shared" si="158"/>
        <v>70770500</v>
      </c>
      <c r="W171" s="13">
        <f t="shared" si="159"/>
        <v>45050000</v>
      </c>
      <c r="X171" s="13">
        <f t="shared" si="160"/>
        <v>11262500</v>
      </c>
      <c r="Y171" s="14">
        <f t="shared" si="161"/>
        <v>30028600</v>
      </c>
      <c r="Z171" s="13">
        <f t="shared" si="162"/>
        <v>43885900</v>
      </c>
      <c r="AA171" s="14">
        <f t="shared" si="163"/>
        <v>41291100</v>
      </c>
      <c r="AB171" s="14">
        <f t="shared" si="164"/>
        <v>55148400</v>
      </c>
      <c r="AC171" s="13">
        <f t="shared" si="165"/>
        <v>6778220</v>
      </c>
      <c r="AD171" s="67">
        <f t="shared" si="173"/>
        <v>8740040</v>
      </c>
      <c r="AE171" s="13">
        <f t="shared" si="166"/>
        <v>9549680</v>
      </c>
      <c r="AF171" s="13">
        <f t="shared" si="167"/>
        <v>10421600</v>
      </c>
      <c r="AG171" s="13">
        <f t="shared" si="168"/>
        <v>6757500</v>
      </c>
      <c r="AH171" s="24">
        <f t="shared" si="169"/>
        <v>45050000</v>
      </c>
      <c r="AI171" s="27">
        <f t="shared" si="170"/>
        <v>11262500</v>
      </c>
    </row>
    <row r="172" spans="1:35" ht="40.5" thickTop="1" thickBot="1" x14ac:dyDescent="0.3">
      <c r="A172" s="54">
        <v>156</v>
      </c>
      <c r="B172" s="30" t="s">
        <v>265</v>
      </c>
      <c r="C172" s="31" t="s">
        <v>266</v>
      </c>
      <c r="D172" s="32" t="s">
        <v>534</v>
      </c>
      <c r="E172" s="32" t="s">
        <v>581</v>
      </c>
      <c r="F172" s="63">
        <v>27</v>
      </c>
      <c r="G172" s="63">
        <v>15.57</v>
      </c>
      <c r="H172" s="63">
        <v>7.4</v>
      </c>
      <c r="I172" s="34">
        <f t="shared" si="174"/>
        <v>22950000</v>
      </c>
      <c r="J172" s="33">
        <f t="shared" si="175"/>
        <v>11366100</v>
      </c>
      <c r="K172" s="81">
        <f t="shared" si="171"/>
        <v>21175200</v>
      </c>
      <c r="L172" s="33">
        <f t="shared" si="149"/>
        <v>25223400</v>
      </c>
      <c r="M172" s="33">
        <f t="shared" si="150"/>
        <v>29583000</v>
      </c>
      <c r="N172" s="34">
        <f t="shared" si="151"/>
        <v>7400000</v>
      </c>
      <c r="O172" s="75">
        <f t="shared" si="152"/>
        <v>41716100</v>
      </c>
      <c r="P172" s="80">
        <f t="shared" si="172"/>
        <v>51525200</v>
      </c>
      <c r="Q172" s="34">
        <f t="shared" si="153"/>
        <v>55573400</v>
      </c>
      <c r="R172" s="75">
        <f t="shared" si="154"/>
        <v>59933000</v>
      </c>
      <c r="S172" s="79">
        <f t="shared" si="155"/>
        <v>53191100</v>
      </c>
      <c r="T172" s="82">
        <f t="shared" si="156"/>
        <v>71408000</v>
      </c>
      <c r="U172" s="71">
        <f t="shared" si="157"/>
        <v>67048400</v>
      </c>
      <c r="V172" s="79">
        <f t="shared" si="158"/>
        <v>71408000</v>
      </c>
      <c r="W172" s="35">
        <f t="shared" si="159"/>
        <v>45900000</v>
      </c>
      <c r="X172" s="35">
        <f t="shared" si="160"/>
        <v>11475000</v>
      </c>
      <c r="Y172" s="36">
        <f t="shared" si="161"/>
        <v>30241100</v>
      </c>
      <c r="Z172" s="35">
        <f t="shared" si="162"/>
        <v>44098400</v>
      </c>
      <c r="AA172" s="36">
        <f t="shared" si="163"/>
        <v>41716100</v>
      </c>
      <c r="AB172" s="36">
        <f t="shared" si="164"/>
        <v>55573400</v>
      </c>
      <c r="AC172" s="35">
        <f t="shared" si="165"/>
        <v>6863220</v>
      </c>
      <c r="AD172" s="82">
        <f t="shared" si="173"/>
        <v>8825040</v>
      </c>
      <c r="AE172" s="35">
        <f t="shared" si="166"/>
        <v>9634680</v>
      </c>
      <c r="AF172" s="35">
        <f t="shared" si="167"/>
        <v>10506600</v>
      </c>
      <c r="AG172" s="35">
        <f t="shared" si="168"/>
        <v>6885000</v>
      </c>
      <c r="AH172" s="37">
        <f t="shared" si="169"/>
        <v>45900000</v>
      </c>
      <c r="AI172" s="28">
        <f t="shared" si="170"/>
        <v>11475000</v>
      </c>
    </row>
    <row r="173" spans="1:35" ht="32.25" customHeight="1" thickBot="1" x14ac:dyDescent="0.3">
      <c r="A173" s="162" t="s">
        <v>651</v>
      </c>
      <c r="B173" s="163"/>
      <c r="C173" s="163"/>
      <c r="D173" s="163"/>
      <c r="E173" s="163"/>
      <c r="F173" s="163"/>
      <c r="G173" s="163"/>
      <c r="H173" s="163"/>
      <c r="I173" s="163"/>
      <c r="J173" s="163"/>
      <c r="K173" s="163"/>
      <c r="L173" s="163"/>
      <c r="M173" s="163"/>
      <c r="N173" s="163"/>
      <c r="O173" s="163"/>
      <c r="P173" s="163"/>
      <c r="Q173" s="163"/>
      <c r="R173" s="163"/>
      <c r="S173" s="163"/>
      <c r="T173" s="163"/>
      <c r="U173" s="163"/>
      <c r="V173" s="163"/>
      <c r="W173" s="163"/>
      <c r="X173" s="163"/>
      <c r="Y173" s="163"/>
      <c r="Z173" s="163"/>
      <c r="AA173" s="163"/>
      <c r="AB173" s="163"/>
      <c r="AC173" s="163"/>
      <c r="AD173" s="163"/>
      <c r="AE173" s="163"/>
      <c r="AF173" s="163"/>
      <c r="AG173" s="163"/>
      <c r="AH173" s="163"/>
      <c r="AI173" s="164"/>
    </row>
    <row r="174" spans="1:35" ht="39.75" thickBot="1" x14ac:dyDescent="0.3">
      <c r="A174" s="51">
        <v>157</v>
      </c>
      <c r="B174" s="38" t="s">
        <v>267</v>
      </c>
      <c r="C174" s="39" t="s">
        <v>268</v>
      </c>
      <c r="D174" s="40" t="s">
        <v>535</v>
      </c>
      <c r="E174" s="40" t="s">
        <v>581</v>
      </c>
      <c r="F174" s="61">
        <v>75</v>
      </c>
      <c r="G174" s="61">
        <v>17.239999999999998</v>
      </c>
      <c r="H174" s="61">
        <v>7.4</v>
      </c>
      <c r="I174" s="42">
        <f t="shared" si="174"/>
        <v>63750000</v>
      </c>
      <c r="J174" s="41">
        <f t="shared" si="175"/>
        <v>12585199.999999998</v>
      </c>
      <c r="K174" s="41">
        <f t="shared" si="171"/>
        <v>23446399.999999996</v>
      </c>
      <c r="L174" s="41">
        <f t="shared" ref="L174:L180" si="176">G174*$F$5</f>
        <v>27928799.999999996</v>
      </c>
      <c r="M174" s="41">
        <f t="shared" ref="M174:M180" si="177">G174*$F$6</f>
        <v>32755999.999999996</v>
      </c>
      <c r="N174" s="42">
        <f t="shared" ref="N174:N180" si="178">H174*$F$7</f>
        <v>7400000</v>
      </c>
      <c r="O174" s="73">
        <f t="shared" ref="O174:O180" si="179">I174+J174+N174</f>
        <v>83735200</v>
      </c>
      <c r="P174" s="42">
        <f t="shared" si="172"/>
        <v>94596400</v>
      </c>
      <c r="Q174" s="42">
        <f t="shared" ref="Q174:Q180" si="180">I174+L174+N174</f>
        <v>99078800</v>
      </c>
      <c r="R174" s="73">
        <f t="shared" ref="R174:R180" si="181">I174+M174+N174</f>
        <v>103906000</v>
      </c>
      <c r="S174" s="77">
        <f t="shared" ref="S174:S180" si="182">O174+I174/2</f>
        <v>115610200</v>
      </c>
      <c r="T174" s="67">
        <f t="shared" ref="T174:T180" si="183">R174+I174/2</f>
        <v>135781000</v>
      </c>
      <c r="U174" s="67">
        <f t="shared" ref="U174:U180" si="184">Q174+I174/2</f>
        <v>130953800</v>
      </c>
      <c r="V174" s="77">
        <f t="shared" ref="V174:V180" si="185">R174+I174/2</f>
        <v>135781000</v>
      </c>
      <c r="W174" s="43">
        <f t="shared" ref="W174:W180" si="186">I174*2</f>
        <v>127500000</v>
      </c>
      <c r="X174" s="43">
        <f t="shared" ref="X174:X180" si="187">I174*0.5</f>
        <v>31875000</v>
      </c>
      <c r="Y174" s="44">
        <f t="shared" ref="Y174:Y180" si="188">I174/2+J174+N174</f>
        <v>51860200</v>
      </c>
      <c r="Z174" s="43">
        <f t="shared" ref="Z174:Z180" si="189">I174/2+N174+L174</f>
        <v>67203800</v>
      </c>
      <c r="AA174" s="44">
        <f t="shared" ref="AA174:AA180" si="190">I174+N174+J174</f>
        <v>83735200</v>
      </c>
      <c r="AB174" s="44">
        <f t="shared" ref="AB174:AB180" si="191">I174+N174+L174</f>
        <v>99078800</v>
      </c>
      <c r="AC174" s="43">
        <f t="shared" ref="AC174:AC180" si="192">(I174*0.2)+(J174*0.2)</f>
        <v>15267040</v>
      </c>
      <c r="AD174" s="67">
        <f t="shared" si="173"/>
        <v>17439280</v>
      </c>
      <c r="AE174" s="43">
        <f t="shared" ref="AE174:AE180" si="193">(I174*0.2)+(L174*0.2)</f>
        <v>18335760</v>
      </c>
      <c r="AF174" s="43">
        <f t="shared" ref="AF174:AF180" si="194">(I174*0.2)+(M174*0.2)</f>
        <v>19301200</v>
      </c>
      <c r="AG174" s="43">
        <f t="shared" ref="AG174:AG180" si="195">I174*0.3</f>
        <v>19125000</v>
      </c>
      <c r="AH174" s="45">
        <f t="shared" ref="AH174:AH180" si="196">I174*2</f>
        <v>127500000</v>
      </c>
      <c r="AI174" s="26">
        <f t="shared" ref="AI174:AI180" si="197">I174/2</f>
        <v>31875000</v>
      </c>
    </row>
    <row r="175" spans="1:35" ht="40.5" thickTop="1" thickBot="1" x14ac:dyDescent="0.3">
      <c r="A175" s="50">
        <v>158</v>
      </c>
      <c r="B175" s="9" t="s">
        <v>269</v>
      </c>
      <c r="C175" s="15" t="s">
        <v>270</v>
      </c>
      <c r="D175" s="16" t="s">
        <v>535</v>
      </c>
      <c r="E175" s="16" t="s">
        <v>581</v>
      </c>
      <c r="F175" s="62">
        <v>15</v>
      </c>
      <c r="G175" s="62">
        <v>5.75</v>
      </c>
      <c r="H175" s="62">
        <v>7.4</v>
      </c>
      <c r="I175" s="12">
        <f t="shared" si="174"/>
        <v>12750000</v>
      </c>
      <c r="J175" s="11">
        <f t="shared" si="175"/>
        <v>4197500</v>
      </c>
      <c r="K175" s="41">
        <f t="shared" si="171"/>
        <v>7820000</v>
      </c>
      <c r="L175" s="11">
        <f t="shared" si="176"/>
        <v>9315000</v>
      </c>
      <c r="M175" s="11">
        <f t="shared" si="177"/>
        <v>10925000</v>
      </c>
      <c r="N175" s="12">
        <f t="shared" si="178"/>
        <v>7400000</v>
      </c>
      <c r="O175" s="74">
        <f t="shared" si="179"/>
        <v>24347500</v>
      </c>
      <c r="P175" s="42">
        <f t="shared" si="172"/>
        <v>27970000</v>
      </c>
      <c r="Q175" s="12">
        <f t="shared" si="180"/>
        <v>29465000</v>
      </c>
      <c r="R175" s="74">
        <f t="shared" si="181"/>
        <v>31075000</v>
      </c>
      <c r="S175" s="78">
        <f t="shared" si="182"/>
        <v>30722500</v>
      </c>
      <c r="T175" s="67">
        <f t="shared" si="183"/>
        <v>37450000</v>
      </c>
      <c r="U175" s="66">
        <f t="shared" si="184"/>
        <v>35840000</v>
      </c>
      <c r="V175" s="78">
        <f t="shared" si="185"/>
        <v>37450000</v>
      </c>
      <c r="W175" s="13">
        <f t="shared" si="186"/>
        <v>25500000</v>
      </c>
      <c r="X175" s="13">
        <f t="shared" si="187"/>
        <v>6375000</v>
      </c>
      <c r="Y175" s="14">
        <f t="shared" si="188"/>
        <v>17972500</v>
      </c>
      <c r="Z175" s="13">
        <f t="shared" si="189"/>
        <v>23090000</v>
      </c>
      <c r="AA175" s="14">
        <f t="shared" si="190"/>
        <v>24347500</v>
      </c>
      <c r="AB175" s="14">
        <f t="shared" si="191"/>
        <v>29465000</v>
      </c>
      <c r="AC175" s="13">
        <f t="shared" si="192"/>
        <v>3389500</v>
      </c>
      <c r="AD175" s="67">
        <f t="shared" si="173"/>
        <v>4114000</v>
      </c>
      <c r="AE175" s="13">
        <f t="shared" si="193"/>
        <v>4413000</v>
      </c>
      <c r="AF175" s="13">
        <f t="shared" si="194"/>
        <v>4735000</v>
      </c>
      <c r="AG175" s="13">
        <f t="shared" si="195"/>
        <v>3825000</v>
      </c>
      <c r="AH175" s="24">
        <f t="shared" si="196"/>
        <v>25500000</v>
      </c>
      <c r="AI175" s="27">
        <f t="shared" si="197"/>
        <v>6375000</v>
      </c>
    </row>
    <row r="176" spans="1:35" ht="38.25" customHeight="1" thickTop="1" thickBot="1" x14ac:dyDescent="0.3">
      <c r="A176" s="50">
        <v>159</v>
      </c>
      <c r="B176" s="9" t="s">
        <v>482</v>
      </c>
      <c r="C176" s="10" t="s">
        <v>483</v>
      </c>
      <c r="D176" s="10" t="s">
        <v>568</v>
      </c>
      <c r="E176" s="10" t="s">
        <v>568</v>
      </c>
      <c r="F176" s="62">
        <v>9.1</v>
      </c>
      <c r="G176" s="62">
        <v>5.47</v>
      </c>
      <c r="H176" s="62">
        <v>3</v>
      </c>
      <c r="I176" s="12">
        <f>F176*$F$2</f>
        <v>7735000</v>
      </c>
      <c r="J176" s="11">
        <f>G176*$F$3</f>
        <v>3993100</v>
      </c>
      <c r="K176" s="41">
        <f t="shared" si="171"/>
        <v>7439200</v>
      </c>
      <c r="L176" s="11">
        <f t="shared" si="176"/>
        <v>8861400</v>
      </c>
      <c r="M176" s="11">
        <f t="shared" si="177"/>
        <v>10393000</v>
      </c>
      <c r="N176" s="12">
        <f t="shared" si="178"/>
        <v>3000000</v>
      </c>
      <c r="O176" s="74">
        <f t="shared" si="179"/>
        <v>14728100</v>
      </c>
      <c r="P176" s="42">
        <f t="shared" si="172"/>
        <v>18174200</v>
      </c>
      <c r="Q176" s="12">
        <f t="shared" si="180"/>
        <v>19596400</v>
      </c>
      <c r="R176" s="74">
        <f t="shared" si="181"/>
        <v>21128000</v>
      </c>
      <c r="S176" s="78">
        <f t="shared" si="182"/>
        <v>18595600</v>
      </c>
      <c r="T176" s="67">
        <f t="shared" si="183"/>
        <v>24995500</v>
      </c>
      <c r="U176" s="66">
        <f t="shared" si="184"/>
        <v>23463900</v>
      </c>
      <c r="V176" s="78">
        <f t="shared" si="185"/>
        <v>24995500</v>
      </c>
      <c r="W176" s="13">
        <f t="shared" si="186"/>
        <v>15470000</v>
      </c>
      <c r="X176" s="13">
        <f t="shared" si="187"/>
        <v>3867500</v>
      </c>
      <c r="Y176" s="14">
        <f t="shared" si="188"/>
        <v>10860600</v>
      </c>
      <c r="Z176" s="13">
        <f t="shared" si="189"/>
        <v>15728900</v>
      </c>
      <c r="AA176" s="14">
        <f t="shared" si="190"/>
        <v>14728100</v>
      </c>
      <c r="AB176" s="14">
        <f t="shared" si="191"/>
        <v>19596400</v>
      </c>
      <c r="AC176" s="13">
        <f t="shared" si="192"/>
        <v>2345620</v>
      </c>
      <c r="AD176" s="67">
        <f t="shared" si="173"/>
        <v>3034840</v>
      </c>
      <c r="AE176" s="13">
        <f t="shared" si="193"/>
        <v>3319280</v>
      </c>
      <c r="AF176" s="13">
        <f t="shared" si="194"/>
        <v>3625600</v>
      </c>
      <c r="AG176" s="13">
        <f t="shared" si="195"/>
        <v>2320500</v>
      </c>
      <c r="AH176" s="24">
        <f t="shared" si="196"/>
        <v>15470000</v>
      </c>
      <c r="AI176" s="27">
        <f t="shared" si="197"/>
        <v>3867500</v>
      </c>
    </row>
    <row r="177" spans="1:35" ht="40.5" thickTop="1" thickBot="1" x14ac:dyDescent="0.3">
      <c r="A177" s="50">
        <v>161</v>
      </c>
      <c r="B177" s="9" t="s">
        <v>271</v>
      </c>
      <c r="C177" s="15" t="s">
        <v>611</v>
      </c>
      <c r="D177" s="16" t="s">
        <v>535</v>
      </c>
      <c r="E177" s="16" t="s">
        <v>581</v>
      </c>
      <c r="F177" s="62">
        <v>30</v>
      </c>
      <c r="G177" s="62">
        <v>14.27</v>
      </c>
      <c r="H177" s="62">
        <v>7.4</v>
      </c>
      <c r="I177" s="12">
        <f t="shared" si="174"/>
        <v>25500000</v>
      </c>
      <c r="J177" s="11">
        <f t="shared" si="175"/>
        <v>10417100</v>
      </c>
      <c r="K177" s="41">
        <f t="shared" si="171"/>
        <v>19407200</v>
      </c>
      <c r="L177" s="11">
        <f t="shared" si="176"/>
        <v>23117400</v>
      </c>
      <c r="M177" s="11">
        <f t="shared" si="177"/>
        <v>27113000</v>
      </c>
      <c r="N177" s="12">
        <f t="shared" si="178"/>
        <v>7400000</v>
      </c>
      <c r="O177" s="74">
        <f t="shared" si="179"/>
        <v>43317100</v>
      </c>
      <c r="P177" s="42">
        <f t="shared" si="172"/>
        <v>52307200</v>
      </c>
      <c r="Q177" s="12">
        <f t="shared" si="180"/>
        <v>56017400</v>
      </c>
      <c r="R177" s="74">
        <f t="shared" si="181"/>
        <v>60013000</v>
      </c>
      <c r="S177" s="78">
        <f t="shared" si="182"/>
        <v>56067100</v>
      </c>
      <c r="T177" s="67">
        <f t="shared" si="183"/>
        <v>72763000</v>
      </c>
      <c r="U177" s="66">
        <f t="shared" si="184"/>
        <v>68767400</v>
      </c>
      <c r="V177" s="78">
        <f t="shared" si="185"/>
        <v>72763000</v>
      </c>
      <c r="W177" s="13">
        <f t="shared" si="186"/>
        <v>51000000</v>
      </c>
      <c r="X177" s="13">
        <f t="shared" si="187"/>
        <v>12750000</v>
      </c>
      <c r="Y177" s="14">
        <f t="shared" si="188"/>
        <v>30567100</v>
      </c>
      <c r="Z177" s="13">
        <f t="shared" si="189"/>
        <v>43267400</v>
      </c>
      <c r="AA177" s="14">
        <f t="shared" si="190"/>
        <v>43317100</v>
      </c>
      <c r="AB177" s="14">
        <f t="shared" si="191"/>
        <v>56017400</v>
      </c>
      <c r="AC177" s="13">
        <f t="shared" si="192"/>
        <v>7183420</v>
      </c>
      <c r="AD177" s="67">
        <f t="shared" si="173"/>
        <v>8981440</v>
      </c>
      <c r="AE177" s="13">
        <f t="shared" si="193"/>
        <v>9723480</v>
      </c>
      <c r="AF177" s="13">
        <f t="shared" si="194"/>
        <v>10522600</v>
      </c>
      <c r="AG177" s="13">
        <f t="shared" si="195"/>
        <v>7650000</v>
      </c>
      <c r="AH177" s="24">
        <f t="shared" si="196"/>
        <v>51000000</v>
      </c>
      <c r="AI177" s="27">
        <f t="shared" si="197"/>
        <v>12750000</v>
      </c>
    </row>
    <row r="178" spans="1:35" ht="40.5" thickTop="1" thickBot="1" x14ac:dyDescent="0.3">
      <c r="A178" s="50">
        <v>161</v>
      </c>
      <c r="B178" s="9" t="s">
        <v>272</v>
      </c>
      <c r="C178" s="15" t="s">
        <v>273</v>
      </c>
      <c r="D178" s="16" t="s">
        <v>535</v>
      </c>
      <c r="E178" s="16" t="s">
        <v>582</v>
      </c>
      <c r="F178" s="62">
        <v>5.4</v>
      </c>
      <c r="G178" s="62">
        <v>5.99</v>
      </c>
      <c r="H178" s="62">
        <v>7.4</v>
      </c>
      <c r="I178" s="12">
        <f t="shared" si="174"/>
        <v>4590000</v>
      </c>
      <c r="J178" s="11">
        <f t="shared" si="175"/>
        <v>4372700</v>
      </c>
      <c r="K178" s="41">
        <f t="shared" si="171"/>
        <v>8146400</v>
      </c>
      <c r="L178" s="11">
        <f t="shared" si="176"/>
        <v>9703800</v>
      </c>
      <c r="M178" s="11">
        <f t="shared" si="177"/>
        <v>11381000</v>
      </c>
      <c r="N178" s="12">
        <f t="shared" si="178"/>
        <v>7400000</v>
      </c>
      <c r="O178" s="74">
        <f t="shared" si="179"/>
        <v>16362700</v>
      </c>
      <c r="P178" s="42">
        <f t="shared" si="172"/>
        <v>20136400</v>
      </c>
      <c r="Q178" s="12">
        <f t="shared" si="180"/>
        <v>21693800</v>
      </c>
      <c r="R178" s="74">
        <f t="shared" si="181"/>
        <v>23371000</v>
      </c>
      <c r="S178" s="78">
        <f t="shared" si="182"/>
        <v>18657700</v>
      </c>
      <c r="T178" s="67">
        <f t="shared" si="183"/>
        <v>25666000</v>
      </c>
      <c r="U178" s="66">
        <f t="shared" si="184"/>
        <v>23988800</v>
      </c>
      <c r="V178" s="78">
        <f t="shared" si="185"/>
        <v>25666000</v>
      </c>
      <c r="W178" s="13">
        <f t="shared" si="186"/>
        <v>9180000</v>
      </c>
      <c r="X178" s="13">
        <f t="shared" si="187"/>
        <v>2295000</v>
      </c>
      <c r="Y178" s="14">
        <f t="shared" si="188"/>
        <v>14067700</v>
      </c>
      <c r="Z178" s="13">
        <f t="shared" si="189"/>
        <v>19398800</v>
      </c>
      <c r="AA178" s="14">
        <f t="shared" si="190"/>
        <v>16362700</v>
      </c>
      <c r="AB178" s="14">
        <f t="shared" si="191"/>
        <v>21693800</v>
      </c>
      <c r="AC178" s="13">
        <f t="shared" si="192"/>
        <v>1792540</v>
      </c>
      <c r="AD178" s="67">
        <f t="shared" si="173"/>
        <v>2547280</v>
      </c>
      <c r="AE178" s="13">
        <f t="shared" si="193"/>
        <v>2858760</v>
      </c>
      <c r="AF178" s="13">
        <f t="shared" si="194"/>
        <v>3194200</v>
      </c>
      <c r="AG178" s="13">
        <f t="shared" si="195"/>
        <v>1377000</v>
      </c>
      <c r="AH178" s="24">
        <f t="shared" si="196"/>
        <v>9180000</v>
      </c>
      <c r="AI178" s="27">
        <f t="shared" si="197"/>
        <v>2295000</v>
      </c>
    </row>
    <row r="179" spans="1:35" ht="40.5" thickTop="1" thickBot="1" x14ac:dyDescent="0.3">
      <c r="A179" s="47">
        <v>162</v>
      </c>
      <c r="B179" s="9" t="s">
        <v>274</v>
      </c>
      <c r="C179" s="15" t="s">
        <v>275</v>
      </c>
      <c r="D179" s="16" t="s">
        <v>535</v>
      </c>
      <c r="E179" s="16" t="s">
        <v>582</v>
      </c>
      <c r="F179" s="62">
        <v>10.7</v>
      </c>
      <c r="G179" s="62">
        <v>7.23</v>
      </c>
      <c r="H179" s="62">
        <v>5.88</v>
      </c>
      <c r="I179" s="12">
        <f t="shared" si="174"/>
        <v>9095000</v>
      </c>
      <c r="J179" s="11">
        <f t="shared" si="175"/>
        <v>5277900</v>
      </c>
      <c r="K179" s="41">
        <f t="shared" si="171"/>
        <v>9832800</v>
      </c>
      <c r="L179" s="11">
        <f t="shared" si="176"/>
        <v>11712600</v>
      </c>
      <c r="M179" s="11">
        <f t="shared" si="177"/>
        <v>13737000</v>
      </c>
      <c r="N179" s="12">
        <f t="shared" si="178"/>
        <v>5880000</v>
      </c>
      <c r="O179" s="74">
        <f t="shared" si="179"/>
        <v>20252900</v>
      </c>
      <c r="P179" s="42">
        <f t="shared" si="172"/>
        <v>24807800</v>
      </c>
      <c r="Q179" s="12">
        <f t="shared" si="180"/>
        <v>26687600</v>
      </c>
      <c r="R179" s="74">
        <f t="shared" si="181"/>
        <v>28712000</v>
      </c>
      <c r="S179" s="78">
        <f t="shared" si="182"/>
        <v>24800400</v>
      </c>
      <c r="T179" s="67">
        <f t="shared" si="183"/>
        <v>33259500</v>
      </c>
      <c r="U179" s="66">
        <f t="shared" si="184"/>
        <v>31235100</v>
      </c>
      <c r="V179" s="78">
        <f t="shared" si="185"/>
        <v>33259500</v>
      </c>
      <c r="W179" s="13">
        <f t="shared" si="186"/>
        <v>18190000</v>
      </c>
      <c r="X179" s="13">
        <f t="shared" si="187"/>
        <v>4547500</v>
      </c>
      <c r="Y179" s="14">
        <f t="shared" si="188"/>
        <v>15705400</v>
      </c>
      <c r="Z179" s="13">
        <f t="shared" si="189"/>
        <v>22140100</v>
      </c>
      <c r="AA179" s="14">
        <f t="shared" si="190"/>
        <v>20252900</v>
      </c>
      <c r="AB179" s="14">
        <f t="shared" si="191"/>
        <v>26687600</v>
      </c>
      <c r="AC179" s="13">
        <f t="shared" si="192"/>
        <v>2874580</v>
      </c>
      <c r="AD179" s="67">
        <f t="shared" si="173"/>
        <v>3785560</v>
      </c>
      <c r="AE179" s="13">
        <f t="shared" si="193"/>
        <v>4161520</v>
      </c>
      <c r="AF179" s="13">
        <f t="shared" si="194"/>
        <v>4566400</v>
      </c>
      <c r="AG179" s="13">
        <f t="shared" si="195"/>
        <v>2728500</v>
      </c>
      <c r="AH179" s="24">
        <f t="shared" si="196"/>
        <v>18190000</v>
      </c>
      <c r="AI179" s="27">
        <f t="shared" si="197"/>
        <v>4547500</v>
      </c>
    </row>
    <row r="180" spans="1:35" ht="46.5" customHeight="1" thickTop="1" thickBot="1" x14ac:dyDescent="0.3">
      <c r="A180" s="54">
        <v>163</v>
      </c>
      <c r="B180" s="30" t="s">
        <v>476</v>
      </c>
      <c r="C180" s="52" t="s">
        <v>477</v>
      </c>
      <c r="D180" s="52" t="s">
        <v>567</v>
      </c>
      <c r="E180" s="52" t="s">
        <v>567</v>
      </c>
      <c r="F180" s="63">
        <v>2.7</v>
      </c>
      <c r="G180" s="63">
        <v>6.98</v>
      </c>
      <c r="H180" s="63">
        <v>8</v>
      </c>
      <c r="I180" s="34">
        <f>F180*$F$2</f>
        <v>2295000</v>
      </c>
      <c r="J180" s="33">
        <f>G180*$F$3</f>
        <v>5095400</v>
      </c>
      <c r="K180" s="81">
        <f t="shared" si="171"/>
        <v>9492800</v>
      </c>
      <c r="L180" s="33">
        <f t="shared" si="176"/>
        <v>11307600</v>
      </c>
      <c r="M180" s="33">
        <f t="shared" si="177"/>
        <v>13262000</v>
      </c>
      <c r="N180" s="34">
        <f t="shared" si="178"/>
        <v>8000000</v>
      </c>
      <c r="O180" s="75">
        <f t="shared" si="179"/>
        <v>15390400</v>
      </c>
      <c r="P180" s="80">
        <f t="shared" si="172"/>
        <v>19787800</v>
      </c>
      <c r="Q180" s="34">
        <f t="shared" si="180"/>
        <v>21602600</v>
      </c>
      <c r="R180" s="75">
        <f t="shared" si="181"/>
        <v>23557000</v>
      </c>
      <c r="S180" s="79">
        <f t="shared" si="182"/>
        <v>16537900</v>
      </c>
      <c r="T180" s="82">
        <f t="shared" si="183"/>
        <v>24704500</v>
      </c>
      <c r="U180" s="71">
        <f t="shared" si="184"/>
        <v>22750100</v>
      </c>
      <c r="V180" s="79">
        <f t="shared" si="185"/>
        <v>24704500</v>
      </c>
      <c r="W180" s="35">
        <f t="shared" si="186"/>
        <v>4590000</v>
      </c>
      <c r="X180" s="35">
        <f t="shared" si="187"/>
        <v>1147500</v>
      </c>
      <c r="Y180" s="36">
        <f t="shared" si="188"/>
        <v>14242900</v>
      </c>
      <c r="Z180" s="35">
        <f t="shared" si="189"/>
        <v>20455100</v>
      </c>
      <c r="AA180" s="36">
        <f t="shared" si="190"/>
        <v>15390400</v>
      </c>
      <c r="AB180" s="36">
        <f t="shared" si="191"/>
        <v>21602600</v>
      </c>
      <c r="AC180" s="35">
        <f t="shared" si="192"/>
        <v>1478080</v>
      </c>
      <c r="AD180" s="82">
        <f t="shared" si="173"/>
        <v>2357560</v>
      </c>
      <c r="AE180" s="35">
        <f t="shared" si="193"/>
        <v>2720520</v>
      </c>
      <c r="AF180" s="35">
        <f t="shared" si="194"/>
        <v>3111400</v>
      </c>
      <c r="AG180" s="35">
        <f t="shared" si="195"/>
        <v>688500</v>
      </c>
      <c r="AH180" s="37">
        <f t="shared" si="196"/>
        <v>4590000</v>
      </c>
      <c r="AI180" s="28">
        <f t="shared" si="197"/>
        <v>1147500</v>
      </c>
    </row>
    <row r="181" spans="1:35" ht="34.5" customHeight="1" thickBot="1" x14ac:dyDescent="0.3">
      <c r="A181" s="162" t="s">
        <v>652</v>
      </c>
      <c r="B181" s="163"/>
      <c r="C181" s="163"/>
      <c r="D181" s="163"/>
      <c r="E181" s="163"/>
      <c r="F181" s="163"/>
      <c r="G181" s="163"/>
      <c r="H181" s="163"/>
      <c r="I181" s="163"/>
      <c r="J181" s="163"/>
      <c r="K181" s="163"/>
      <c r="L181" s="163"/>
      <c r="M181" s="163"/>
      <c r="N181" s="163"/>
      <c r="O181" s="163"/>
      <c r="P181" s="163"/>
      <c r="Q181" s="163"/>
      <c r="R181" s="163"/>
      <c r="S181" s="163"/>
      <c r="T181" s="163"/>
      <c r="U181" s="163"/>
      <c r="V181" s="163"/>
      <c r="W181" s="163"/>
      <c r="X181" s="163"/>
      <c r="Y181" s="163"/>
      <c r="Z181" s="163"/>
      <c r="AA181" s="163"/>
      <c r="AB181" s="163"/>
      <c r="AC181" s="163"/>
      <c r="AD181" s="163"/>
      <c r="AE181" s="163"/>
      <c r="AF181" s="163"/>
      <c r="AG181" s="163"/>
      <c r="AH181" s="163"/>
      <c r="AI181" s="164"/>
    </row>
    <row r="182" spans="1:35" ht="59.25" thickBot="1" x14ac:dyDescent="0.3">
      <c r="A182" s="51">
        <v>164</v>
      </c>
      <c r="B182" s="38" t="s">
        <v>276</v>
      </c>
      <c r="C182" s="39" t="s">
        <v>277</v>
      </c>
      <c r="D182" s="40" t="s">
        <v>536</v>
      </c>
      <c r="E182" s="40" t="s">
        <v>579</v>
      </c>
      <c r="F182" s="61">
        <v>33</v>
      </c>
      <c r="G182" s="61">
        <v>4.7300000000000004</v>
      </c>
      <c r="H182" s="61">
        <v>5.88</v>
      </c>
      <c r="I182" s="42">
        <f t="shared" si="174"/>
        <v>28050000</v>
      </c>
      <c r="J182" s="41">
        <f t="shared" si="175"/>
        <v>3452900.0000000005</v>
      </c>
      <c r="K182" s="41">
        <f t="shared" si="171"/>
        <v>6432800.0000000009</v>
      </c>
      <c r="L182" s="41">
        <f t="shared" ref="L182:L215" si="198">G182*$F$5</f>
        <v>7662600.0000000009</v>
      </c>
      <c r="M182" s="41">
        <f t="shared" ref="M182:M215" si="199">G182*$F$6</f>
        <v>8987000</v>
      </c>
      <c r="N182" s="42">
        <f t="shared" ref="N182:N215" si="200">H182*$F$7</f>
        <v>5880000</v>
      </c>
      <c r="O182" s="73">
        <f t="shared" ref="O182:O215" si="201">I182+J182+N182</f>
        <v>37382900</v>
      </c>
      <c r="P182" s="42">
        <f t="shared" si="172"/>
        <v>40362800</v>
      </c>
      <c r="Q182" s="42">
        <f t="shared" ref="Q182:Q215" si="202">I182+L182+N182</f>
        <v>41592600</v>
      </c>
      <c r="R182" s="73">
        <f t="shared" ref="R182:R215" si="203">I182+M182+N182</f>
        <v>42917000</v>
      </c>
      <c r="S182" s="77">
        <f t="shared" ref="S182:S215" si="204">O182+I182/2</f>
        <v>51407900</v>
      </c>
      <c r="T182" s="67">
        <f t="shared" ref="T182:T215" si="205">R182+I182/2</f>
        <v>56942000</v>
      </c>
      <c r="U182" s="67">
        <f t="shared" ref="U182:U215" si="206">Q182+I182/2</f>
        <v>55617600</v>
      </c>
      <c r="V182" s="77">
        <f t="shared" ref="V182:V215" si="207">R182+I182/2</f>
        <v>56942000</v>
      </c>
      <c r="W182" s="43">
        <f t="shared" ref="W182:W215" si="208">I182*2</f>
        <v>56100000</v>
      </c>
      <c r="X182" s="43">
        <f t="shared" ref="X182:X215" si="209">I182*0.5</f>
        <v>14025000</v>
      </c>
      <c r="Y182" s="44">
        <f t="shared" ref="Y182:Y215" si="210">I182/2+J182+N182</f>
        <v>23357900</v>
      </c>
      <c r="Z182" s="43">
        <f t="shared" ref="Z182:Z215" si="211">I182/2+N182+L182</f>
        <v>27567600</v>
      </c>
      <c r="AA182" s="44">
        <f t="shared" ref="AA182:AA215" si="212">I182+N182+J182</f>
        <v>37382900</v>
      </c>
      <c r="AB182" s="44">
        <f t="shared" ref="AB182:AB215" si="213">I182+N182+L182</f>
        <v>41592600</v>
      </c>
      <c r="AC182" s="43">
        <f t="shared" ref="AC182:AC215" si="214">(I182*0.2)+(J182*0.2)</f>
        <v>6300580</v>
      </c>
      <c r="AD182" s="67">
        <f t="shared" si="173"/>
        <v>6896560</v>
      </c>
      <c r="AE182" s="43">
        <f t="shared" ref="AE182:AE215" si="215">(I182*0.2)+(L182*0.2)</f>
        <v>7142520</v>
      </c>
      <c r="AF182" s="43">
        <f t="shared" ref="AF182:AF215" si="216">(I182*0.2)+(M182*0.2)</f>
        <v>7407400</v>
      </c>
      <c r="AG182" s="43">
        <f t="shared" ref="AG182:AG215" si="217">I182*0.3</f>
        <v>8415000</v>
      </c>
      <c r="AH182" s="45">
        <f t="shared" ref="AH182:AH215" si="218">I182*2</f>
        <v>56100000</v>
      </c>
      <c r="AI182" s="26">
        <f t="shared" ref="AI182:AI215" si="219">I182/2</f>
        <v>14025000</v>
      </c>
    </row>
    <row r="183" spans="1:35" ht="60" thickTop="1" thickBot="1" x14ac:dyDescent="0.3">
      <c r="A183" s="47">
        <v>165</v>
      </c>
      <c r="B183" s="9" t="s">
        <v>278</v>
      </c>
      <c r="C183" s="15" t="s">
        <v>279</v>
      </c>
      <c r="D183" s="16" t="s">
        <v>536</v>
      </c>
      <c r="E183" s="16" t="s">
        <v>579</v>
      </c>
      <c r="F183" s="62">
        <v>5.2</v>
      </c>
      <c r="G183" s="62">
        <v>1.85</v>
      </c>
      <c r="H183" s="62">
        <v>5.88</v>
      </c>
      <c r="I183" s="12">
        <f t="shared" si="174"/>
        <v>4420000</v>
      </c>
      <c r="J183" s="11">
        <f t="shared" si="175"/>
        <v>1350500</v>
      </c>
      <c r="K183" s="41">
        <f t="shared" si="171"/>
        <v>2516000</v>
      </c>
      <c r="L183" s="11">
        <f t="shared" si="198"/>
        <v>2997000</v>
      </c>
      <c r="M183" s="11">
        <f t="shared" si="199"/>
        <v>3515000</v>
      </c>
      <c r="N183" s="12">
        <f t="shared" si="200"/>
        <v>5880000</v>
      </c>
      <c r="O183" s="74">
        <f t="shared" si="201"/>
        <v>11650500</v>
      </c>
      <c r="P183" s="42">
        <f t="shared" si="172"/>
        <v>12816000</v>
      </c>
      <c r="Q183" s="12">
        <f t="shared" si="202"/>
        <v>13297000</v>
      </c>
      <c r="R183" s="74">
        <f t="shared" si="203"/>
        <v>13815000</v>
      </c>
      <c r="S183" s="78">
        <f t="shared" si="204"/>
        <v>13860500</v>
      </c>
      <c r="T183" s="67">
        <f t="shared" si="205"/>
        <v>16025000</v>
      </c>
      <c r="U183" s="66">
        <f t="shared" si="206"/>
        <v>15507000</v>
      </c>
      <c r="V183" s="78">
        <f t="shared" si="207"/>
        <v>16025000</v>
      </c>
      <c r="W183" s="13">
        <f t="shared" si="208"/>
        <v>8840000</v>
      </c>
      <c r="X183" s="13">
        <f t="shared" si="209"/>
        <v>2210000</v>
      </c>
      <c r="Y183" s="14">
        <f t="shared" si="210"/>
        <v>9440500</v>
      </c>
      <c r="Z183" s="13">
        <f t="shared" si="211"/>
        <v>11087000</v>
      </c>
      <c r="AA183" s="14">
        <f t="shared" si="212"/>
        <v>11650500</v>
      </c>
      <c r="AB183" s="14">
        <f t="shared" si="213"/>
        <v>13297000</v>
      </c>
      <c r="AC183" s="13">
        <f t="shared" si="214"/>
        <v>1154100</v>
      </c>
      <c r="AD183" s="67">
        <f t="shared" si="173"/>
        <v>1387200</v>
      </c>
      <c r="AE183" s="13">
        <f t="shared" si="215"/>
        <v>1483400</v>
      </c>
      <c r="AF183" s="13">
        <f t="shared" si="216"/>
        <v>1587000</v>
      </c>
      <c r="AG183" s="13">
        <f t="shared" si="217"/>
        <v>1326000</v>
      </c>
      <c r="AH183" s="24">
        <f t="shared" si="218"/>
        <v>8840000</v>
      </c>
      <c r="AI183" s="27">
        <f t="shared" si="219"/>
        <v>2210000</v>
      </c>
    </row>
    <row r="184" spans="1:35" ht="60" thickTop="1" thickBot="1" x14ac:dyDescent="0.3">
      <c r="A184" s="47">
        <v>166</v>
      </c>
      <c r="B184" s="9" t="s">
        <v>280</v>
      </c>
      <c r="C184" s="15" t="s">
        <v>281</v>
      </c>
      <c r="D184" s="16" t="s">
        <v>536</v>
      </c>
      <c r="E184" s="16" t="s">
        <v>579</v>
      </c>
      <c r="F184" s="62">
        <v>25.2</v>
      </c>
      <c r="G184" s="62">
        <v>3.92</v>
      </c>
      <c r="H184" s="62">
        <v>5.88</v>
      </c>
      <c r="I184" s="12">
        <f t="shared" si="174"/>
        <v>21420000</v>
      </c>
      <c r="J184" s="11">
        <f t="shared" si="175"/>
        <v>2861600</v>
      </c>
      <c r="K184" s="41">
        <f t="shared" si="171"/>
        <v>5331200</v>
      </c>
      <c r="L184" s="11">
        <f t="shared" si="198"/>
        <v>6350400</v>
      </c>
      <c r="M184" s="11">
        <f t="shared" si="199"/>
        <v>7448000</v>
      </c>
      <c r="N184" s="12">
        <f t="shared" si="200"/>
        <v>5880000</v>
      </c>
      <c r="O184" s="74">
        <f t="shared" si="201"/>
        <v>30161600</v>
      </c>
      <c r="P184" s="42">
        <f t="shared" si="172"/>
        <v>32631200</v>
      </c>
      <c r="Q184" s="12">
        <f t="shared" si="202"/>
        <v>33650400</v>
      </c>
      <c r="R184" s="74">
        <f t="shared" si="203"/>
        <v>34748000</v>
      </c>
      <c r="S184" s="78">
        <f t="shared" si="204"/>
        <v>40871600</v>
      </c>
      <c r="T184" s="67">
        <f t="shared" si="205"/>
        <v>45458000</v>
      </c>
      <c r="U184" s="66">
        <f t="shared" si="206"/>
        <v>44360400</v>
      </c>
      <c r="V184" s="78">
        <f t="shared" si="207"/>
        <v>45458000</v>
      </c>
      <c r="W184" s="13">
        <f t="shared" si="208"/>
        <v>42840000</v>
      </c>
      <c r="X184" s="13">
        <f t="shared" si="209"/>
        <v>10710000</v>
      </c>
      <c r="Y184" s="14">
        <f t="shared" si="210"/>
        <v>19451600</v>
      </c>
      <c r="Z184" s="13">
        <f t="shared" si="211"/>
        <v>22940400</v>
      </c>
      <c r="AA184" s="14">
        <f t="shared" si="212"/>
        <v>30161600</v>
      </c>
      <c r="AB184" s="14">
        <f t="shared" si="213"/>
        <v>33650400</v>
      </c>
      <c r="AC184" s="13">
        <f t="shared" si="214"/>
        <v>4856320</v>
      </c>
      <c r="AD184" s="67">
        <f t="shared" si="173"/>
        <v>5350240</v>
      </c>
      <c r="AE184" s="13">
        <f t="shared" si="215"/>
        <v>5554080</v>
      </c>
      <c r="AF184" s="13">
        <f t="shared" si="216"/>
        <v>5773600</v>
      </c>
      <c r="AG184" s="13">
        <f t="shared" si="217"/>
        <v>6426000</v>
      </c>
      <c r="AH184" s="24">
        <f t="shared" si="218"/>
        <v>42840000</v>
      </c>
      <c r="AI184" s="27">
        <f t="shared" si="219"/>
        <v>10710000</v>
      </c>
    </row>
    <row r="185" spans="1:35" ht="60" thickTop="1" thickBot="1" x14ac:dyDescent="0.3">
      <c r="A185" s="47">
        <v>167</v>
      </c>
      <c r="B185" s="9" t="s">
        <v>282</v>
      </c>
      <c r="C185" s="15" t="s">
        <v>602</v>
      </c>
      <c r="D185" s="16" t="s">
        <v>536</v>
      </c>
      <c r="E185" s="16" t="s">
        <v>581</v>
      </c>
      <c r="F185" s="62">
        <v>30</v>
      </c>
      <c r="G185" s="62">
        <v>3.4</v>
      </c>
      <c r="H185" s="62">
        <v>5.88</v>
      </c>
      <c r="I185" s="12">
        <f t="shared" si="174"/>
        <v>25500000</v>
      </c>
      <c r="J185" s="11">
        <f t="shared" si="175"/>
        <v>2482000</v>
      </c>
      <c r="K185" s="41">
        <f t="shared" si="171"/>
        <v>4624000</v>
      </c>
      <c r="L185" s="11">
        <f t="shared" si="198"/>
        <v>5508000</v>
      </c>
      <c r="M185" s="11">
        <f t="shared" si="199"/>
        <v>6460000</v>
      </c>
      <c r="N185" s="12">
        <f t="shared" si="200"/>
        <v>5880000</v>
      </c>
      <c r="O185" s="74">
        <f t="shared" si="201"/>
        <v>33862000</v>
      </c>
      <c r="P185" s="42">
        <f t="shared" si="172"/>
        <v>36004000</v>
      </c>
      <c r="Q185" s="12">
        <f t="shared" si="202"/>
        <v>36888000</v>
      </c>
      <c r="R185" s="74">
        <f t="shared" si="203"/>
        <v>37840000</v>
      </c>
      <c r="S185" s="78">
        <f t="shared" si="204"/>
        <v>46612000</v>
      </c>
      <c r="T185" s="67">
        <f t="shared" si="205"/>
        <v>50590000</v>
      </c>
      <c r="U185" s="66">
        <f t="shared" si="206"/>
        <v>49638000</v>
      </c>
      <c r="V185" s="78">
        <f t="shared" si="207"/>
        <v>50590000</v>
      </c>
      <c r="W185" s="13">
        <f t="shared" si="208"/>
        <v>51000000</v>
      </c>
      <c r="X185" s="13">
        <f t="shared" si="209"/>
        <v>12750000</v>
      </c>
      <c r="Y185" s="14">
        <f t="shared" si="210"/>
        <v>21112000</v>
      </c>
      <c r="Z185" s="13">
        <f t="shared" si="211"/>
        <v>24138000</v>
      </c>
      <c r="AA185" s="14">
        <f t="shared" si="212"/>
        <v>33862000</v>
      </c>
      <c r="AB185" s="14">
        <f t="shared" si="213"/>
        <v>36888000</v>
      </c>
      <c r="AC185" s="13">
        <f t="shared" si="214"/>
        <v>5596400</v>
      </c>
      <c r="AD185" s="67">
        <f t="shared" si="173"/>
        <v>6024800</v>
      </c>
      <c r="AE185" s="13">
        <f t="shared" si="215"/>
        <v>6201600</v>
      </c>
      <c r="AF185" s="13">
        <f t="shared" si="216"/>
        <v>6392000</v>
      </c>
      <c r="AG185" s="13">
        <f t="shared" si="217"/>
        <v>7650000</v>
      </c>
      <c r="AH185" s="24">
        <f t="shared" si="218"/>
        <v>51000000</v>
      </c>
      <c r="AI185" s="27">
        <f t="shared" si="219"/>
        <v>12750000</v>
      </c>
    </row>
    <row r="186" spans="1:35" ht="60" thickTop="1" thickBot="1" x14ac:dyDescent="0.3">
      <c r="A186" s="47">
        <v>168</v>
      </c>
      <c r="B186" s="9" t="s">
        <v>283</v>
      </c>
      <c r="C186" s="15" t="s">
        <v>603</v>
      </c>
      <c r="D186" s="16" t="s">
        <v>536</v>
      </c>
      <c r="E186" s="16" t="s">
        <v>581</v>
      </c>
      <c r="F186" s="62">
        <v>37.5</v>
      </c>
      <c r="G186" s="62">
        <v>3.4</v>
      </c>
      <c r="H186" s="62">
        <v>5.88</v>
      </c>
      <c r="I186" s="12">
        <f t="shared" si="174"/>
        <v>31875000</v>
      </c>
      <c r="J186" s="11">
        <f t="shared" si="175"/>
        <v>2482000</v>
      </c>
      <c r="K186" s="41">
        <f t="shared" si="171"/>
        <v>4624000</v>
      </c>
      <c r="L186" s="11">
        <f t="shared" si="198"/>
        <v>5508000</v>
      </c>
      <c r="M186" s="11">
        <f t="shared" si="199"/>
        <v>6460000</v>
      </c>
      <c r="N186" s="12">
        <f t="shared" si="200"/>
        <v>5880000</v>
      </c>
      <c r="O186" s="74">
        <f t="shared" si="201"/>
        <v>40237000</v>
      </c>
      <c r="P186" s="42">
        <f t="shared" si="172"/>
        <v>42379000</v>
      </c>
      <c r="Q186" s="12">
        <f t="shared" si="202"/>
        <v>43263000</v>
      </c>
      <c r="R186" s="74">
        <f t="shared" si="203"/>
        <v>44215000</v>
      </c>
      <c r="S186" s="78">
        <f t="shared" si="204"/>
        <v>56174500</v>
      </c>
      <c r="T186" s="67">
        <f t="shared" si="205"/>
        <v>60152500</v>
      </c>
      <c r="U186" s="66">
        <f t="shared" si="206"/>
        <v>59200500</v>
      </c>
      <c r="V186" s="78">
        <f t="shared" si="207"/>
        <v>60152500</v>
      </c>
      <c r="W186" s="13">
        <f t="shared" si="208"/>
        <v>63750000</v>
      </c>
      <c r="X186" s="13">
        <f t="shared" si="209"/>
        <v>15937500</v>
      </c>
      <c r="Y186" s="14">
        <f t="shared" si="210"/>
        <v>24299500</v>
      </c>
      <c r="Z186" s="13">
        <f t="shared" si="211"/>
        <v>27325500</v>
      </c>
      <c r="AA186" s="14">
        <f t="shared" si="212"/>
        <v>40237000</v>
      </c>
      <c r="AB186" s="14">
        <f t="shared" si="213"/>
        <v>43263000</v>
      </c>
      <c r="AC186" s="13">
        <f t="shared" si="214"/>
        <v>6871400</v>
      </c>
      <c r="AD186" s="67">
        <f t="shared" si="173"/>
        <v>7299800</v>
      </c>
      <c r="AE186" s="13">
        <f t="shared" si="215"/>
        <v>7476600</v>
      </c>
      <c r="AF186" s="13">
        <f t="shared" si="216"/>
        <v>7667000</v>
      </c>
      <c r="AG186" s="13">
        <f t="shared" si="217"/>
        <v>9562500</v>
      </c>
      <c r="AH186" s="24">
        <f t="shared" si="218"/>
        <v>63750000</v>
      </c>
      <c r="AI186" s="27">
        <f t="shared" si="219"/>
        <v>15937500</v>
      </c>
    </row>
    <row r="187" spans="1:35" ht="40.5" thickTop="1" thickBot="1" x14ac:dyDescent="0.3">
      <c r="A187" s="47">
        <v>169</v>
      </c>
      <c r="B187" s="9" t="s">
        <v>284</v>
      </c>
      <c r="C187" s="15" t="s">
        <v>285</v>
      </c>
      <c r="D187" s="16" t="s">
        <v>537</v>
      </c>
      <c r="E187" s="16" t="s">
        <v>581</v>
      </c>
      <c r="F187" s="62">
        <v>20.100000000000001</v>
      </c>
      <c r="G187" s="62">
        <v>10.75</v>
      </c>
      <c r="H187" s="62">
        <v>7.4</v>
      </c>
      <c r="I187" s="12">
        <f t="shared" si="174"/>
        <v>17085000</v>
      </c>
      <c r="J187" s="11">
        <f t="shared" si="175"/>
        <v>7847500</v>
      </c>
      <c r="K187" s="41">
        <f t="shared" si="171"/>
        <v>14620000</v>
      </c>
      <c r="L187" s="11">
        <f t="shared" si="198"/>
        <v>17415000</v>
      </c>
      <c r="M187" s="11">
        <f t="shared" si="199"/>
        <v>20425000</v>
      </c>
      <c r="N187" s="12">
        <f t="shared" si="200"/>
        <v>7400000</v>
      </c>
      <c r="O187" s="74">
        <f t="shared" si="201"/>
        <v>32332500</v>
      </c>
      <c r="P187" s="42">
        <f t="shared" si="172"/>
        <v>39105000</v>
      </c>
      <c r="Q187" s="12">
        <f t="shared" si="202"/>
        <v>41900000</v>
      </c>
      <c r="R187" s="74">
        <f t="shared" si="203"/>
        <v>44910000</v>
      </c>
      <c r="S187" s="78">
        <f t="shared" si="204"/>
        <v>40875000</v>
      </c>
      <c r="T187" s="67">
        <f t="shared" si="205"/>
        <v>53452500</v>
      </c>
      <c r="U187" s="66">
        <f t="shared" si="206"/>
        <v>50442500</v>
      </c>
      <c r="V187" s="78">
        <f t="shared" si="207"/>
        <v>53452500</v>
      </c>
      <c r="W187" s="13">
        <f t="shared" si="208"/>
        <v>34170000</v>
      </c>
      <c r="X187" s="13">
        <f t="shared" si="209"/>
        <v>8542500</v>
      </c>
      <c r="Y187" s="14">
        <f t="shared" si="210"/>
        <v>23790000</v>
      </c>
      <c r="Z187" s="13">
        <f t="shared" si="211"/>
        <v>33357500</v>
      </c>
      <c r="AA187" s="14">
        <f t="shared" si="212"/>
        <v>32332500</v>
      </c>
      <c r="AB187" s="14">
        <f t="shared" si="213"/>
        <v>41900000</v>
      </c>
      <c r="AC187" s="13">
        <f t="shared" si="214"/>
        <v>4986500</v>
      </c>
      <c r="AD187" s="67">
        <f t="shared" si="173"/>
        <v>6341000</v>
      </c>
      <c r="AE187" s="13">
        <f t="shared" si="215"/>
        <v>6900000</v>
      </c>
      <c r="AF187" s="13">
        <f t="shared" si="216"/>
        <v>7502000</v>
      </c>
      <c r="AG187" s="13">
        <f t="shared" si="217"/>
        <v>5125500</v>
      </c>
      <c r="AH187" s="24">
        <f t="shared" si="218"/>
        <v>34170000</v>
      </c>
      <c r="AI187" s="27">
        <f t="shared" si="219"/>
        <v>8542500</v>
      </c>
    </row>
    <row r="188" spans="1:35" ht="40.5" thickTop="1" thickBot="1" x14ac:dyDescent="0.3">
      <c r="A188" s="47">
        <v>170</v>
      </c>
      <c r="B188" s="9" t="s">
        <v>286</v>
      </c>
      <c r="C188" s="15" t="s">
        <v>604</v>
      </c>
      <c r="D188" s="16" t="s">
        <v>537</v>
      </c>
      <c r="E188" s="16" t="s">
        <v>581</v>
      </c>
      <c r="F188" s="62">
        <v>18.100000000000001</v>
      </c>
      <c r="G188" s="62">
        <v>11.49</v>
      </c>
      <c r="H188" s="62">
        <v>7.4</v>
      </c>
      <c r="I188" s="12">
        <f t="shared" si="174"/>
        <v>15385000.000000002</v>
      </c>
      <c r="J188" s="11">
        <f t="shared" si="175"/>
        <v>8387700</v>
      </c>
      <c r="K188" s="41">
        <f t="shared" si="171"/>
        <v>15626400</v>
      </c>
      <c r="L188" s="11">
        <f t="shared" si="198"/>
        <v>18613800</v>
      </c>
      <c r="M188" s="11">
        <f t="shared" si="199"/>
        <v>21831000</v>
      </c>
      <c r="N188" s="12">
        <f t="shared" si="200"/>
        <v>7400000</v>
      </c>
      <c r="O188" s="74">
        <f t="shared" si="201"/>
        <v>31172700</v>
      </c>
      <c r="P188" s="42">
        <f t="shared" si="172"/>
        <v>38411400</v>
      </c>
      <c r="Q188" s="12">
        <f t="shared" si="202"/>
        <v>41398800</v>
      </c>
      <c r="R188" s="74">
        <f t="shared" si="203"/>
        <v>44616000</v>
      </c>
      <c r="S188" s="78">
        <f t="shared" si="204"/>
        <v>38865200</v>
      </c>
      <c r="T188" s="67">
        <f t="shared" si="205"/>
        <v>52308500</v>
      </c>
      <c r="U188" s="66">
        <f t="shared" si="206"/>
        <v>49091300</v>
      </c>
      <c r="V188" s="78">
        <f t="shared" si="207"/>
        <v>52308500</v>
      </c>
      <c r="W188" s="13">
        <f t="shared" si="208"/>
        <v>30770000.000000004</v>
      </c>
      <c r="X188" s="13">
        <f t="shared" si="209"/>
        <v>7692500.0000000009</v>
      </c>
      <c r="Y188" s="14">
        <f t="shared" si="210"/>
        <v>23480200</v>
      </c>
      <c r="Z188" s="13">
        <f t="shared" si="211"/>
        <v>33706300</v>
      </c>
      <c r="AA188" s="14">
        <f t="shared" si="212"/>
        <v>31172700</v>
      </c>
      <c r="AB188" s="14">
        <f t="shared" si="213"/>
        <v>41398800</v>
      </c>
      <c r="AC188" s="13">
        <f t="shared" si="214"/>
        <v>4754540</v>
      </c>
      <c r="AD188" s="67">
        <f t="shared" si="173"/>
        <v>6202280</v>
      </c>
      <c r="AE188" s="13">
        <f t="shared" si="215"/>
        <v>6799760</v>
      </c>
      <c r="AF188" s="13">
        <f t="shared" si="216"/>
        <v>7443200</v>
      </c>
      <c r="AG188" s="13">
        <f t="shared" si="217"/>
        <v>4615500</v>
      </c>
      <c r="AH188" s="24">
        <f t="shared" si="218"/>
        <v>30770000.000000004</v>
      </c>
      <c r="AI188" s="27">
        <f t="shared" si="219"/>
        <v>7692500.0000000009</v>
      </c>
    </row>
    <row r="189" spans="1:35" ht="40.5" thickTop="1" thickBot="1" x14ac:dyDescent="0.3">
      <c r="A189" s="47">
        <v>171</v>
      </c>
      <c r="B189" s="9" t="s">
        <v>287</v>
      </c>
      <c r="C189" s="15" t="s">
        <v>605</v>
      </c>
      <c r="D189" s="16" t="s">
        <v>537</v>
      </c>
      <c r="E189" s="16" t="s">
        <v>581</v>
      </c>
      <c r="F189" s="62">
        <v>18.5</v>
      </c>
      <c r="G189" s="62">
        <v>13.71</v>
      </c>
      <c r="H189" s="62">
        <v>7.4</v>
      </c>
      <c r="I189" s="12">
        <f t="shared" si="174"/>
        <v>15725000</v>
      </c>
      <c r="J189" s="11">
        <f t="shared" si="175"/>
        <v>10008300</v>
      </c>
      <c r="K189" s="41">
        <f t="shared" si="171"/>
        <v>18645600</v>
      </c>
      <c r="L189" s="11">
        <f t="shared" si="198"/>
        <v>22210200</v>
      </c>
      <c r="M189" s="11">
        <f t="shared" si="199"/>
        <v>26049000</v>
      </c>
      <c r="N189" s="12">
        <f t="shared" si="200"/>
        <v>7400000</v>
      </c>
      <c r="O189" s="74">
        <f t="shared" si="201"/>
        <v>33133300</v>
      </c>
      <c r="P189" s="42">
        <f t="shared" si="172"/>
        <v>41770600</v>
      </c>
      <c r="Q189" s="12">
        <f t="shared" si="202"/>
        <v>45335200</v>
      </c>
      <c r="R189" s="74">
        <f t="shared" si="203"/>
        <v>49174000</v>
      </c>
      <c r="S189" s="78">
        <f t="shared" si="204"/>
        <v>40995800</v>
      </c>
      <c r="T189" s="67">
        <f t="shared" si="205"/>
        <v>57036500</v>
      </c>
      <c r="U189" s="66">
        <f t="shared" si="206"/>
        <v>53197700</v>
      </c>
      <c r="V189" s="78">
        <f t="shared" si="207"/>
        <v>57036500</v>
      </c>
      <c r="W189" s="13">
        <f t="shared" si="208"/>
        <v>31450000</v>
      </c>
      <c r="X189" s="13">
        <f t="shared" si="209"/>
        <v>7862500</v>
      </c>
      <c r="Y189" s="14">
        <f t="shared" si="210"/>
        <v>25270800</v>
      </c>
      <c r="Z189" s="13">
        <f t="shared" si="211"/>
        <v>37472700</v>
      </c>
      <c r="AA189" s="14">
        <f t="shared" si="212"/>
        <v>33133300</v>
      </c>
      <c r="AB189" s="14">
        <f t="shared" si="213"/>
        <v>45335200</v>
      </c>
      <c r="AC189" s="13">
        <f t="shared" si="214"/>
        <v>5146660</v>
      </c>
      <c r="AD189" s="67">
        <f t="shared" si="173"/>
        <v>6874120</v>
      </c>
      <c r="AE189" s="13">
        <f t="shared" si="215"/>
        <v>7587040</v>
      </c>
      <c r="AF189" s="13">
        <f t="shared" si="216"/>
        <v>8354800</v>
      </c>
      <c r="AG189" s="13">
        <f t="shared" si="217"/>
        <v>4717500</v>
      </c>
      <c r="AH189" s="24">
        <f t="shared" si="218"/>
        <v>31450000</v>
      </c>
      <c r="AI189" s="27">
        <f t="shared" si="219"/>
        <v>7862500</v>
      </c>
    </row>
    <row r="190" spans="1:35" ht="60" thickTop="1" thickBot="1" x14ac:dyDescent="0.3">
      <c r="A190" s="47">
        <v>172</v>
      </c>
      <c r="B190" s="9" t="s">
        <v>503</v>
      </c>
      <c r="C190" s="10" t="s">
        <v>464</v>
      </c>
      <c r="D190" s="16" t="s">
        <v>527</v>
      </c>
      <c r="E190" s="16" t="s">
        <v>581</v>
      </c>
      <c r="F190" s="62">
        <v>17.8</v>
      </c>
      <c r="G190" s="62">
        <v>11</v>
      </c>
      <c r="H190" s="62">
        <v>7.4</v>
      </c>
      <c r="I190" s="12">
        <f>F190*$F$2</f>
        <v>15130000</v>
      </c>
      <c r="J190" s="11">
        <f>G190*$F$3</f>
        <v>8030000</v>
      </c>
      <c r="K190" s="41">
        <f t="shared" si="171"/>
        <v>14960000</v>
      </c>
      <c r="L190" s="11">
        <f t="shared" si="198"/>
        <v>17820000</v>
      </c>
      <c r="M190" s="11">
        <f t="shared" si="199"/>
        <v>20900000</v>
      </c>
      <c r="N190" s="12">
        <f t="shared" si="200"/>
        <v>7400000</v>
      </c>
      <c r="O190" s="74">
        <f t="shared" si="201"/>
        <v>30560000</v>
      </c>
      <c r="P190" s="42">
        <f t="shared" si="172"/>
        <v>37490000</v>
      </c>
      <c r="Q190" s="12">
        <f t="shared" si="202"/>
        <v>40350000</v>
      </c>
      <c r="R190" s="74">
        <f t="shared" si="203"/>
        <v>43430000</v>
      </c>
      <c r="S190" s="78">
        <f t="shared" si="204"/>
        <v>38125000</v>
      </c>
      <c r="T190" s="67">
        <f t="shared" si="205"/>
        <v>50995000</v>
      </c>
      <c r="U190" s="66">
        <f t="shared" si="206"/>
        <v>47915000</v>
      </c>
      <c r="V190" s="78">
        <f t="shared" si="207"/>
        <v>50995000</v>
      </c>
      <c r="W190" s="13">
        <f t="shared" si="208"/>
        <v>30260000</v>
      </c>
      <c r="X190" s="13">
        <f t="shared" si="209"/>
        <v>7565000</v>
      </c>
      <c r="Y190" s="14">
        <f t="shared" si="210"/>
        <v>22995000</v>
      </c>
      <c r="Z190" s="13">
        <f t="shared" si="211"/>
        <v>32785000</v>
      </c>
      <c r="AA190" s="14">
        <f t="shared" si="212"/>
        <v>30560000</v>
      </c>
      <c r="AB190" s="14">
        <f t="shared" si="213"/>
        <v>40350000</v>
      </c>
      <c r="AC190" s="13">
        <f t="shared" si="214"/>
        <v>4632000</v>
      </c>
      <c r="AD190" s="67">
        <f t="shared" si="173"/>
        <v>6018000</v>
      </c>
      <c r="AE190" s="13">
        <f t="shared" si="215"/>
        <v>6590000</v>
      </c>
      <c r="AF190" s="13">
        <f t="shared" si="216"/>
        <v>7206000</v>
      </c>
      <c r="AG190" s="13">
        <f t="shared" si="217"/>
        <v>4539000</v>
      </c>
      <c r="AH190" s="24">
        <f t="shared" si="218"/>
        <v>30260000</v>
      </c>
      <c r="AI190" s="27">
        <f t="shared" si="219"/>
        <v>7565000</v>
      </c>
    </row>
    <row r="191" spans="1:35" ht="60" thickTop="1" thickBot="1" x14ac:dyDescent="0.3">
      <c r="A191" s="47">
        <v>173</v>
      </c>
      <c r="B191" s="9" t="s">
        <v>504</v>
      </c>
      <c r="C191" s="10" t="s">
        <v>606</v>
      </c>
      <c r="D191" s="16" t="s">
        <v>527</v>
      </c>
      <c r="E191" s="16" t="s">
        <v>581</v>
      </c>
      <c r="F191" s="62">
        <v>17.7</v>
      </c>
      <c r="G191" s="62">
        <v>12.2</v>
      </c>
      <c r="H191" s="62">
        <v>7.4</v>
      </c>
      <c r="I191" s="12">
        <f>F191*$F$2</f>
        <v>15045000</v>
      </c>
      <c r="J191" s="11">
        <f>G191*$F$3</f>
        <v>8906000</v>
      </c>
      <c r="K191" s="41">
        <f t="shared" si="171"/>
        <v>16591999.999999998</v>
      </c>
      <c r="L191" s="11">
        <f t="shared" si="198"/>
        <v>19764000</v>
      </c>
      <c r="M191" s="11">
        <f t="shared" si="199"/>
        <v>23180000</v>
      </c>
      <c r="N191" s="12">
        <f t="shared" si="200"/>
        <v>7400000</v>
      </c>
      <c r="O191" s="74">
        <f t="shared" si="201"/>
        <v>31351000</v>
      </c>
      <c r="P191" s="42">
        <f t="shared" si="172"/>
        <v>39037000</v>
      </c>
      <c r="Q191" s="12">
        <f t="shared" si="202"/>
        <v>42209000</v>
      </c>
      <c r="R191" s="74">
        <f t="shared" si="203"/>
        <v>45625000</v>
      </c>
      <c r="S191" s="78">
        <f t="shared" si="204"/>
        <v>38873500</v>
      </c>
      <c r="T191" s="67">
        <f t="shared" si="205"/>
        <v>53147500</v>
      </c>
      <c r="U191" s="66">
        <f t="shared" si="206"/>
        <v>49731500</v>
      </c>
      <c r="V191" s="78">
        <f t="shared" si="207"/>
        <v>53147500</v>
      </c>
      <c r="W191" s="13">
        <f t="shared" si="208"/>
        <v>30090000</v>
      </c>
      <c r="X191" s="13">
        <f t="shared" si="209"/>
        <v>7522500</v>
      </c>
      <c r="Y191" s="14">
        <f t="shared" si="210"/>
        <v>23828500</v>
      </c>
      <c r="Z191" s="13">
        <f t="shared" si="211"/>
        <v>34686500</v>
      </c>
      <c r="AA191" s="14">
        <f t="shared" si="212"/>
        <v>31351000</v>
      </c>
      <c r="AB191" s="14">
        <f t="shared" si="213"/>
        <v>42209000</v>
      </c>
      <c r="AC191" s="13">
        <f t="shared" si="214"/>
        <v>4790200</v>
      </c>
      <c r="AD191" s="67">
        <f t="shared" si="173"/>
        <v>6327400</v>
      </c>
      <c r="AE191" s="13">
        <f t="shared" si="215"/>
        <v>6961800</v>
      </c>
      <c r="AF191" s="13">
        <f t="shared" si="216"/>
        <v>7645000</v>
      </c>
      <c r="AG191" s="13">
        <f t="shared" si="217"/>
        <v>4513500</v>
      </c>
      <c r="AH191" s="24">
        <f t="shared" si="218"/>
        <v>30090000</v>
      </c>
      <c r="AI191" s="27">
        <f t="shared" si="219"/>
        <v>7522500</v>
      </c>
    </row>
    <row r="192" spans="1:35" ht="60" thickTop="1" thickBot="1" x14ac:dyDescent="0.3">
      <c r="A192" s="47">
        <v>174</v>
      </c>
      <c r="B192" s="9" t="s">
        <v>598</v>
      </c>
      <c r="C192" s="10" t="s">
        <v>465</v>
      </c>
      <c r="D192" s="16" t="s">
        <v>527</v>
      </c>
      <c r="E192" s="16" t="s">
        <v>581</v>
      </c>
      <c r="F192" s="62">
        <v>18.5</v>
      </c>
      <c r="G192" s="62">
        <v>11.64</v>
      </c>
      <c r="H192" s="62">
        <v>7.4</v>
      </c>
      <c r="I192" s="12">
        <f>F192*$F$2</f>
        <v>15725000</v>
      </c>
      <c r="J192" s="11">
        <f>G192*$F$3</f>
        <v>8497200</v>
      </c>
      <c r="K192" s="41">
        <f t="shared" si="171"/>
        <v>15830400</v>
      </c>
      <c r="L192" s="11">
        <f t="shared" si="198"/>
        <v>18856800</v>
      </c>
      <c r="M192" s="11">
        <f t="shared" si="199"/>
        <v>22116000</v>
      </c>
      <c r="N192" s="12">
        <f t="shared" si="200"/>
        <v>7400000</v>
      </c>
      <c r="O192" s="74">
        <f t="shared" si="201"/>
        <v>31622200</v>
      </c>
      <c r="P192" s="42">
        <f t="shared" si="172"/>
        <v>38955400</v>
      </c>
      <c r="Q192" s="12">
        <f t="shared" si="202"/>
        <v>41981800</v>
      </c>
      <c r="R192" s="74">
        <f t="shared" si="203"/>
        <v>45241000</v>
      </c>
      <c r="S192" s="78">
        <f t="shared" si="204"/>
        <v>39484700</v>
      </c>
      <c r="T192" s="67">
        <f t="shared" si="205"/>
        <v>53103500</v>
      </c>
      <c r="U192" s="66">
        <f t="shared" si="206"/>
        <v>49844300</v>
      </c>
      <c r="V192" s="78">
        <f t="shared" si="207"/>
        <v>53103500</v>
      </c>
      <c r="W192" s="13">
        <f t="shared" si="208"/>
        <v>31450000</v>
      </c>
      <c r="X192" s="13">
        <f t="shared" si="209"/>
        <v>7862500</v>
      </c>
      <c r="Y192" s="14">
        <f t="shared" si="210"/>
        <v>23759700</v>
      </c>
      <c r="Z192" s="13">
        <f t="shared" si="211"/>
        <v>34119300</v>
      </c>
      <c r="AA192" s="14">
        <f t="shared" si="212"/>
        <v>31622200</v>
      </c>
      <c r="AB192" s="14">
        <f t="shared" si="213"/>
        <v>41981800</v>
      </c>
      <c r="AC192" s="13">
        <f t="shared" si="214"/>
        <v>4844440</v>
      </c>
      <c r="AD192" s="67">
        <f t="shared" si="173"/>
        <v>6311080</v>
      </c>
      <c r="AE192" s="13">
        <f t="shared" si="215"/>
        <v>6916360</v>
      </c>
      <c r="AF192" s="13">
        <f t="shared" si="216"/>
        <v>7568200</v>
      </c>
      <c r="AG192" s="13">
        <f t="shared" si="217"/>
        <v>4717500</v>
      </c>
      <c r="AH192" s="24">
        <f t="shared" si="218"/>
        <v>31450000</v>
      </c>
      <c r="AI192" s="27">
        <f t="shared" si="219"/>
        <v>7862500</v>
      </c>
    </row>
    <row r="193" spans="1:35" ht="40.5" thickTop="1" thickBot="1" x14ac:dyDescent="0.3">
      <c r="A193" s="47">
        <v>175</v>
      </c>
      <c r="B193" s="9" t="s">
        <v>288</v>
      </c>
      <c r="C193" s="15" t="s">
        <v>289</v>
      </c>
      <c r="D193" s="16" t="s">
        <v>537</v>
      </c>
      <c r="E193" s="16" t="s">
        <v>581</v>
      </c>
      <c r="F193" s="62">
        <v>6</v>
      </c>
      <c r="G193" s="62">
        <v>4.26</v>
      </c>
      <c r="H193" s="62">
        <v>7.4</v>
      </c>
      <c r="I193" s="12">
        <f t="shared" si="174"/>
        <v>5100000</v>
      </c>
      <c r="J193" s="11">
        <f t="shared" si="175"/>
        <v>3109800</v>
      </c>
      <c r="K193" s="41">
        <f t="shared" si="171"/>
        <v>5793600</v>
      </c>
      <c r="L193" s="11">
        <f t="shared" si="198"/>
        <v>6901200</v>
      </c>
      <c r="M193" s="11">
        <f t="shared" si="199"/>
        <v>8094000</v>
      </c>
      <c r="N193" s="12">
        <f t="shared" si="200"/>
        <v>7400000</v>
      </c>
      <c r="O193" s="74">
        <f t="shared" si="201"/>
        <v>15609800</v>
      </c>
      <c r="P193" s="42">
        <f t="shared" si="172"/>
        <v>18293600</v>
      </c>
      <c r="Q193" s="12">
        <f t="shared" si="202"/>
        <v>19401200</v>
      </c>
      <c r="R193" s="74">
        <f t="shared" si="203"/>
        <v>20594000</v>
      </c>
      <c r="S193" s="78">
        <f t="shared" si="204"/>
        <v>18159800</v>
      </c>
      <c r="T193" s="67">
        <f t="shared" si="205"/>
        <v>23144000</v>
      </c>
      <c r="U193" s="66">
        <f t="shared" si="206"/>
        <v>21951200</v>
      </c>
      <c r="V193" s="78">
        <f t="shared" si="207"/>
        <v>23144000</v>
      </c>
      <c r="W193" s="13">
        <f t="shared" si="208"/>
        <v>10200000</v>
      </c>
      <c r="X193" s="13">
        <f t="shared" si="209"/>
        <v>2550000</v>
      </c>
      <c r="Y193" s="14">
        <f t="shared" si="210"/>
        <v>13059800</v>
      </c>
      <c r="Z193" s="13">
        <f t="shared" si="211"/>
        <v>16851200</v>
      </c>
      <c r="AA193" s="14">
        <f t="shared" si="212"/>
        <v>15609800</v>
      </c>
      <c r="AB193" s="14">
        <f t="shared" si="213"/>
        <v>19401200</v>
      </c>
      <c r="AC193" s="13">
        <f t="shared" si="214"/>
        <v>1641960</v>
      </c>
      <c r="AD193" s="67">
        <f t="shared" si="173"/>
        <v>2178720</v>
      </c>
      <c r="AE193" s="13">
        <f t="shared" si="215"/>
        <v>2400240</v>
      </c>
      <c r="AF193" s="13">
        <f t="shared" si="216"/>
        <v>2638800</v>
      </c>
      <c r="AG193" s="13">
        <f t="shared" si="217"/>
        <v>1530000</v>
      </c>
      <c r="AH193" s="24">
        <f t="shared" si="218"/>
        <v>10200000</v>
      </c>
      <c r="AI193" s="27">
        <f t="shared" si="219"/>
        <v>2550000</v>
      </c>
    </row>
    <row r="194" spans="1:35" ht="36" customHeight="1" thickTop="1" thickBot="1" x14ac:dyDescent="0.3">
      <c r="A194" s="47">
        <v>176</v>
      </c>
      <c r="B194" s="9" t="s">
        <v>290</v>
      </c>
      <c r="C194" s="15" t="s">
        <v>291</v>
      </c>
      <c r="D194" s="16" t="s">
        <v>538</v>
      </c>
      <c r="E194" s="16" t="s">
        <v>581</v>
      </c>
      <c r="F194" s="62">
        <v>11.2</v>
      </c>
      <c r="G194" s="62">
        <v>3.15</v>
      </c>
      <c r="H194" s="62">
        <v>7.4</v>
      </c>
      <c r="I194" s="12">
        <f t="shared" si="174"/>
        <v>9520000</v>
      </c>
      <c r="J194" s="11">
        <f t="shared" si="175"/>
        <v>2299500</v>
      </c>
      <c r="K194" s="41">
        <f t="shared" si="171"/>
        <v>4284000</v>
      </c>
      <c r="L194" s="11">
        <f t="shared" si="198"/>
        <v>5103000</v>
      </c>
      <c r="M194" s="11">
        <f t="shared" si="199"/>
        <v>5985000</v>
      </c>
      <c r="N194" s="12">
        <f t="shared" si="200"/>
        <v>7400000</v>
      </c>
      <c r="O194" s="74">
        <f t="shared" si="201"/>
        <v>19219500</v>
      </c>
      <c r="P194" s="42">
        <f t="shared" si="172"/>
        <v>21204000</v>
      </c>
      <c r="Q194" s="12">
        <f t="shared" si="202"/>
        <v>22023000</v>
      </c>
      <c r="R194" s="74">
        <f t="shared" si="203"/>
        <v>22905000</v>
      </c>
      <c r="S194" s="78">
        <f t="shared" si="204"/>
        <v>23979500</v>
      </c>
      <c r="T194" s="67">
        <f t="shared" si="205"/>
        <v>27665000</v>
      </c>
      <c r="U194" s="66">
        <f t="shared" si="206"/>
        <v>26783000</v>
      </c>
      <c r="V194" s="78">
        <f t="shared" si="207"/>
        <v>27665000</v>
      </c>
      <c r="W194" s="13">
        <f t="shared" si="208"/>
        <v>19040000</v>
      </c>
      <c r="X194" s="13">
        <f t="shared" si="209"/>
        <v>4760000</v>
      </c>
      <c r="Y194" s="14">
        <f t="shared" si="210"/>
        <v>14459500</v>
      </c>
      <c r="Z194" s="13">
        <f t="shared" si="211"/>
        <v>17263000</v>
      </c>
      <c r="AA194" s="14">
        <f t="shared" si="212"/>
        <v>19219500</v>
      </c>
      <c r="AB194" s="14">
        <f t="shared" si="213"/>
        <v>22023000</v>
      </c>
      <c r="AC194" s="13">
        <f t="shared" si="214"/>
        <v>2363900</v>
      </c>
      <c r="AD194" s="67">
        <f t="shared" si="173"/>
        <v>2760800</v>
      </c>
      <c r="AE194" s="13">
        <f t="shared" si="215"/>
        <v>2924600</v>
      </c>
      <c r="AF194" s="13">
        <f t="shared" si="216"/>
        <v>3101000</v>
      </c>
      <c r="AG194" s="13">
        <f t="shared" si="217"/>
        <v>2856000</v>
      </c>
      <c r="AH194" s="24">
        <f t="shared" si="218"/>
        <v>19040000</v>
      </c>
      <c r="AI194" s="27">
        <f t="shared" si="219"/>
        <v>4760000</v>
      </c>
    </row>
    <row r="195" spans="1:35" ht="37.5" customHeight="1" thickTop="1" thickBot="1" x14ac:dyDescent="0.3">
      <c r="A195" s="47">
        <v>177</v>
      </c>
      <c r="B195" s="9" t="s">
        <v>292</v>
      </c>
      <c r="C195" s="15" t="s">
        <v>293</v>
      </c>
      <c r="D195" s="16" t="s">
        <v>538</v>
      </c>
      <c r="E195" s="16" t="s">
        <v>581</v>
      </c>
      <c r="F195" s="62">
        <v>2.2999999999999998</v>
      </c>
      <c r="G195" s="62">
        <v>2.41</v>
      </c>
      <c r="H195" s="62">
        <v>5.88</v>
      </c>
      <c r="I195" s="12">
        <f t="shared" si="174"/>
        <v>1954999.9999999998</v>
      </c>
      <c r="J195" s="11">
        <f t="shared" si="175"/>
        <v>1759300</v>
      </c>
      <c r="K195" s="41">
        <f t="shared" si="171"/>
        <v>3277600</v>
      </c>
      <c r="L195" s="11">
        <f t="shared" si="198"/>
        <v>3904200</v>
      </c>
      <c r="M195" s="11">
        <f t="shared" si="199"/>
        <v>4579000</v>
      </c>
      <c r="N195" s="12">
        <f t="shared" si="200"/>
        <v>5880000</v>
      </c>
      <c r="O195" s="74">
        <f t="shared" si="201"/>
        <v>9594300</v>
      </c>
      <c r="P195" s="42">
        <f t="shared" si="172"/>
        <v>11112600</v>
      </c>
      <c r="Q195" s="12">
        <f t="shared" si="202"/>
        <v>11739200</v>
      </c>
      <c r="R195" s="74">
        <f t="shared" si="203"/>
        <v>12414000</v>
      </c>
      <c r="S195" s="78">
        <f t="shared" si="204"/>
        <v>10571800</v>
      </c>
      <c r="T195" s="67">
        <f t="shared" si="205"/>
        <v>13391500</v>
      </c>
      <c r="U195" s="66">
        <f t="shared" si="206"/>
        <v>12716700</v>
      </c>
      <c r="V195" s="78">
        <f t="shared" si="207"/>
        <v>13391500</v>
      </c>
      <c r="W195" s="13">
        <f t="shared" si="208"/>
        <v>3909999.9999999995</v>
      </c>
      <c r="X195" s="13">
        <f t="shared" si="209"/>
        <v>977499.99999999988</v>
      </c>
      <c r="Y195" s="14">
        <f t="shared" si="210"/>
        <v>8616800</v>
      </c>
      <c r="Z195" s="13">
        <f t="shared" si="211"/>
        <v>10761700</v>
      </c>
      <c r="AA195" s="14">
        <f t="shared" si="212"/>
        <v>9594300</v>
      </c>
      <c r="AB195" s="14">
        <f t="shared" si="213"/>
        <v>11739200</v>
      </c>
      <c r="AC195" s="13">
        <f t="shared" si="214"/>
        <v>742860</v>
      </c>
      <c r="AD195" s="67">
        <f t="shared" si="173"/>
        <v>1046520</v>
      </c>
      <c r="AE195" s="13">
        <f t="shared" si="215"/>
        <v>1171840</v>
      </c>
      <c r="AF195" s="13">
        <f t="shared" si="216"/>
        <v>1306800</v>
      </c>
      <c r="AG195" s="13">
        <f t="shared" si="217"/>
        <v>586499.99999999988</v>
      </c>
      <c r="AH195" s="24">
        <f t="shared" si="218"/>
        <v>3909999.9999999995</v>
      </c>
      <c r="AI195" s="27">
        <f t="shared" si="219"/>
        <v>977499.99999999988</v>
      </c>
    </row>
    <row r="196" spans="1:35" ht="40.5" thickTop="1" thickBot="1" x14ac:dyDescent="0.3">
      <c r="A196" s="47">
        <v>178</v>
      </c>
      <c r="B196" s="9" t="s">
        <v>294</v>
      </c>
      <c r="C196" s="15" t="s">
        <v>295</v>
      </c>
      <c r="D196" s="16" t="s">
        <v>538</v>
      </c>
      <c r="E196" s="16" t="s">
        <v>581</v>
      </c>
      <c r="F196" s="62">
        <v>2.5</v>
      </c>
      <c r="G196" s="62">
        <v>2.66</v>
      </c>
      <c r="H196" s="62">
        <v>5.88</v>
      </c>
      <c r="I196" s="12">
        <f t="shared" si="174"/>
        <v>2125000</v>
      </c>
      <c r="J196" s="11">
        <f t="shared" si="175"/>
        <v>1941800</v>
      </c>
      <c r="K196" s="41">
        <f t="shared" si="171"/>
        <v>3617600</v>
      </c>
      <c r="L196" s="11">
        <f t="shared" si="198"/>
        <v>4309200</v>
      </c>
      <c r="M196" s="11">
        <f t="shared" si="199"/>
        <v>5054000</v>
      </c>
      <c r="N196" s="12">
        <f t="shared" si="200"/>
        <v>5880000</v>
      </c>
      <c r="O196" s="74">
        <f t="shared" si="201"/>
        <v>9946800</v>
      </c>
      <c r="P196" s="42">
        <f t="shared" si="172"/>
        <v>11622600</v>
      </c>
      <c r="Q196" s="12">
        <f t="shared" si="202"/>
        <v>12314200</v>
      </c>
      <c r="R196" s="74">
        <f t="shared" si="203"/>
        <v>13059000</v>
      </c>
      <c r="S196" s="78">
        <f t="shared" si="204"/>
        <v>11009300</v>
      </c>
      <c r="T196" s="67">
        <f t="shared" si="205"/>
        <v>14121500</v>
      </c>
      <c r="U196" s="66">
        <f t="shared" si="206"/>
        <v>13376700</v>
      </c>
      <c r="V196" s="78">
        <f t="shared" si="207"/>
        <v>14121500</v>
      </c>
      <c r="W196" s="13">
        <f t="shared" si="208"/>
        <v>4250000</v>
      </c>
      <c r="X196" s="13">
        <f t="shared" si="209"/>
        <v>1062500</v>
      </c>
      <c r="Y196" s="14">
        <f t="shared" si="210"/>
        <v>8884300</v>
      </c>
      <c r="Z196" s="13">
        <f t="shared" si="211"/>
        <v>11251700</v>
      </c>
      <c r="AA196" s="14">
        <f t="shared" si="212"/>
        <v>9946800</v>
      </c>
      <c r="AB196" s="14">
        <f t="shared" si="213"/>
        <v>12314200</v>
      </c>
      <c r="AC196" s="13">
        <f t="shared" si="214"/>
        <v>813360</v>
      </c>
      <c r="AD196" s="67">
        <f t="shared" si="173"/>
        <v>1148520</v>
      </c>
      <c r="AE196" s="13">
        <f t="shared" si="215"/>
        <v>1286840</v>
      </c>
      <c r="AF196" s="13">
        <f t="shared" si="216"/>
        <v>1435800</v>
      </c>
      <c r="AG196" s="13">
        <f t="shared" si="217"/>
        <v>637500</v>
      </c>
      <c r="AH196" s="24">
        <f t="shared" si="218"/>
        <v>4250000</v>
      </c>
      <c r="AI196" s="27">
        <f t="shared" si="219"/>
        <v>1062500</v>
      </c>
    </row>
    <row r="197" spans="1:35" ht="38.25" customHeight="1" thickTop="1" thickBot="1" x14ac:dyDescent="0.3">
      <c r="A197" s="47">
        <v>179</v>
      </c>
      <c r="B197" s="9" t="s">
        <v>296</v>
      </c>
      <c r="C197" s="15" t="s">
        <v>297</v>
      </c>
      <c r="D197" s="16" t="s">
        <v>538</v>
      </c>
      <c r="E197" s="16" t="s">
        <v>579</v>
      </c>
      <c r="F197" s="62">
        <v>12.9</v>
      </c>
      <c r="G197" s="62">
        <v>4.7300000000000004</v>
      </c>
      <c r="H197" s="62">
        <v>5.88</v>
      </c>
      <c r="I197" s="12">
        <f t="shared" si="174"/>
        <v>10965000</v>
      </c>
      <c r="J197" s="11">
        <f t="shared" si="175"/>
        <v>3452900.0000000005</v>
      </c>
      <c r="K197" s="41">
        <f t="shared" si="171"/>
        <v>6432800.0000000009</v>
      </c>
      <c r="L197" s="11">
        <f t="shared" si="198"/>
        <v>7662600.0000000009</v>
      </c>
      <c r="M197" s="11">
        <f t="shared" si="199"/>
        <v>8987000</v>
      </c>
      <c r="N197" s="12">
        <f t="shared" si="200"/>
        <v>5880000</v>
      </c>
      <c r="O197" s="74">
        <f t="shared" si="201"/>
        <v>20297900</v>
      </c>
      <c r="P197" s="42">
        <f t="shared" si="172"/>
        <v>23277800</v>
      </c>
      <c r="Q197" s="12">
        <f t="shared" si="202"/>
        <v>24507600</v>
      </c>
      <c r="R197" s="74">
        <f t="shared" si="203"/>
        <v>25832000</v>
      </c>
      <c r="S197" s="78">
        <f t="shared" si="204"/>
        <v>25780400</v>
      </c>
      <c r="T197" s="67">
        <f t="shared" si="205"/>
        <v>31314500</v>
      </c>
      <c r="U197" s="66">
        <f t="shared" si="206"/>
        <v>29990100</v>
      </c>
      <c r="V197" s="78">
        <f t="shared" si="207"/>
        <v>31314500</v>
      </c>
      <c r="W197" s="13">
        <f t="shared" si="208"/>
        <v>21930000</v>
      </c>
      <c r="X197" s="13">
        <f t="shared" si="209"/>
        <v>5482500</v>
      </c>
      <c r="Y197" s="14">
        <f t="shared" si="210"/>
        <v>14815400</v>
      </c>
      <c r="Z197" s="13">
        <f t="shared" si="211"/>
        <v>19025100</v>
      </c>
      <c r="AA197" s="14">
        <f t="shared" si="212"/>
        <v>20297900</v>
      </c>
      <c r="AB197" s="14">
        <f t="shared" si="213"/>
        <v>24507600</v>
      </c>
      <c r="AC197" s="13">
        <f t="shared" si="214"/>
        <v>2883580</v>
      </c>
      <c r="AD197" s="67">
        <f t="shared" si="173"/>
        <v>3479560</v>
      </c>
      <c r="AE197" s="13">
        <f t="shared" si="215"/>
        <v>3725520</v>
      </c>
      <c r="AF197" s="13">
        <f t="shared" si="216"/>
        <v>3990400</v>
      </c>
      <c r="AG197" s="13">
        <f t="shared" si="217"/>
        <v>3289500</v>
      </c>
      <c r="AH197" s="24">
        <f t="shared" si="218"/>
        <v>21930000</v>
      </c>
      <c r="AI197" s="27">
        <f t="shared" si="219"/>
        <v>5482500</v>
      </c>
    </row>
    <row r="198" spans="1:35" ht="60" thickTop="1" thickBot="1" x14ac:dyDescent="0.3">
      <c r="A198" s="47">
        <v>180</v>
      </c>
      <c r="B198" s="9" t="s">
        <v>298</v>
      </c>
      <c r="C198" s="15" t="s">
        <v>299</v>
      </c>
      <c r="D198" s="16" t="s">
        <v>539</v>
      </c>
      <c r="E198" s="16" t="s">
        <v>579</v>
      </c>
      <c r="F198" s="62">
        <v>11.2</v>
      </c>
      <c r="G198" s="62">
        <v>5.28</v>
      </c>
      <c r="H198" s="62">
        <v>5.88</v>
      </c>
      <c r="I198" s="12">
        <f t="shared" si="174"/>
        <v>9520000</v>
      </c>
      <c r="J198" s="11">
        <f t="shared" si="175"/>
        <v>3854400</v>
      </c>
      <c r="K198" s="41">
        <f t="shared" si="171"/>
        <v>7180800</v>
      </c>
      <c r="L198" s="11">
        <f t="shared" si="198"/>
        <v>8553600</v>
      </c>
      <c r="M198" s="11">
        <f t="shared" si="199"/>
        <v>10032000</v>
      </c>
      <c r="N198" s="12">
        <f t="shared" si="200"/>
        <v>5880000</v>
      </c>
      <c r="O198" s="74">
        <f t="shared" si="201"/>
        <v>19254400</v>
      </c>
      <c r="P198" s="42">
        <f t="shared" si="172"/>
        <v>22580800</v>
      </c>
      <c r="Q198" s="12">
        <f t="shared" si="202"/>
        <v>23953600</v>
      </c>
      <c r="R198" s="74">
        <f t="shared" si="203"/>
        <v>25432000</v>
      </c>
      <c r="S198" s="78">
        <f t="shared" si="204"/>
        <v>24014400</v>
      </c>
      <c r="T198" s="67">
        <f t="shared" si="205"/>
        <v>30192000</v>
      </c>
      <c r="U198" s="66">
        <f t="shared" si="206"/>
        <v>28713600</v>
      </c>
      <c r="V198" s="78">
        <f t="shared" si="207"/>
        <v>30192000</v>
      </c>
      <c r="W198" s="13">
        <f t="shared" si="208"/>
        <v>19040000</v>
      </c>
      <c r="X198" s="13">
        <f t="shared" si="209"/>
        <v>4760000</v>
      </c>
      <c r="Y198" s="14">
        <f t="shared" si="210"/>
        <v>14494400</v>
      </c>
      <c r="Z198" s="13">
        <f t="shared" si="211"/>
        <v>19193600</v>
      </c>
      <c r="AA198" s="14">
        <f t="shared" si="212"/>
        <v>19254400</v>
      </c>
      <c r="AB198" s="14">
        <f t="shared" si="213"/>
        <v>23953600</v>
      </c>
      <c r="AC198" s="13">
        <f t="shared" si="214"/>
        <v>2674880</v>
      </c>
      <c r="AD198" s="67">
        <f t="shared" si="173"/>
        <v>3340160</v>
      </c>
      <c r="AE198" s="13">
        <f t="shared" si="215"/>
        <v>3614720</v>
      </c>
      <c r="AF198" s="13">
        <f t="shared" si="216"/>
        <v>3910400</v>
      </c>
      <c r="AG198" s="13">
        <f t="shared" si="217"/>
        <v>2856000</v>
      </c>
      <c r="AH198" s="24">
        <f t="shared" si="218"/>
        <v>19040000</v>
      </c>
      <c r="AI198" s="27">
        <f t="shared" si="219"/>
        <v>4760000</v>
      </c>
    </row>
    <row r="199" spans="1:35" ht="40.5" thickTop="1" thickBot="1" x14ac:dyDescent="0.3">
      <c r="A199" s="47">
        <v>181</v>
      </c>
      <c r="B199" s="9" t="s">
        <v>300</v>
      </c>
      <c r="C199" s="15" t="s">
        <v>301</v>
      </c>
      <c r="D199" s="16" t="s">
        <v>539</v>
      </c>
      <c r="E199" s="16" t="s">
        <v>579</v>
      </c>
      <c r="F199" s="62">
        <v>7.5</v>
      </c>
      <c r="G199" s="62">
        <v>4.17</v>
      </c>
      <c r="H199" s="62">
        <v>5.88</v>
      </c>
      <c r="I199" s="12">
        <f t="shared" si="174"/>
        <v>6375000</v>
      </c>
      <c r="J199" s="11">
        <f t="shared" si="175"/>
        <v>3044100</v>
      </c>
      <c r="K199" s="41">
        <f t="shared" si="171"/>
        <v>5671200</v>
      </c>
      <c r="L199" s="11">
        <f t="shared" si="198"/>
        <v>6755400</v>
      </c>
      <c r="M199" s="11">
        <f t="shared" si="199"/>
        <v>7923000</v>
      </c>
      <c r="N199" s="12">
        <f t="shared" si="200"/>
        <v>5880000</v>
      </c>
      <c r="O199" s="74">
        <f t="shared" si="201"/>
        <v>15299100</v>
      </c>
      <c r="P199" s="42">
        <f t="shared" si="172"/>
        <v>17926200</v>
      </c>
      <c r="Q199" s="12">
        <f t="shared" si="202"/>
        <v>19010400</v>
      </c>
      <c r="R199" s="74">
        <f t="shared" si="203"/>
        <v>20178000</v>
      </c>
      <c r="S199" s="78">
        <f t="shared" si="204"/>
        <v>18486600</v>
      </c>
      <c r="T199" s="67">
        <f t="shared" si="205"/>
        <v>23365500</v>
      </c>
      <c r="U199" s="66">
        <f t="shared" si="206"/>
        <v>22197900</v>
      </c>
      <c r="V199" s="78">
        <f t="shared" si="207"/>
        <v>23365500</v>
      </c>
      <c r="W199" s="13">
        <f t="shared" si="208"/>
        <v>12750000</v>
      </c>
      <c r="X199" s="13">
        <f t="shared" si="209"/>
        <v>3187500</v>
      </c>
      <c r="Y199" s="14">
        <f t="shared" si="210"/>
        <v>12111600</v>
      </c>
      <c r="Z199" s="13">
        <f t="shared" si="211"/>
        <v>15822900</v>
      </c>
      <c r="AA199" s="14">
        <f t="shared" si="212"/>
        <v>15299100</v>
      </c>
      <c r="AB199" s="14">
        <f t="shared" si="213"/>
        <v>19010400</v>
      </c>
      <c r="AC199" s="13">
        <f t="shared" si="214"/>
        <v>1883820</v>
      </c>
      <c r="AD199" s="67">
        <f t="shared" si="173"/>
        <v>2409240</v>
      </c>
      <c r="AE199" s="13">
        <f t="shared" si="215"/>
        <v>2626080</v>
      </c>
      <c r="AF199" s="13">
        <f t="shared" si="216"/>
        <v>2859600</v>
      </c>
      <c r="AG199" s="13">
        <f t="shared" si="217"/>
        <v>1912500</v>
      </c>
      <c r="AH199" s="24">
        <f t="shared" si="218"/>
        <v>12750000</v>
      </c>
      <c r="AI199" s="27">
        <f t="shared" si="219"/>
        <v>3187500</v>
      </c>
    </row>
    <row r="200" spans="1:35" ht="45" customHeight="1" thickTop="1" thickBot="1" x14ac:dyDescent="0.3">
      <c r="A200" s="47">
        <v>182</v>
      </c>
      <c r="B200" s="9" t="s">
        <v>302</v>
      </c>
      <c r="C200" s="15" t="s">
        <v>303</v>
      </c>
      <c r="D200" s="16" t="s">
        <v>539</v>
      </c>
      <c r="E200" s="16" t="s">
        <v>579</v>
      </c>
      <c r="F200" s="62">
        <v>10.1</v>
      </c>
      <c r="G200" s="62">
        <v>2.2400000000000002</v>
      </c>
      <c r="H200" s="62">
        <v>5.88</v>
      </c>
      <c r="I200" s="12">
        <f t="shared" si="174"/>
        <v>8585000</v>
      </c>
      <c r="J200" s="11">
        <f t="shared" si="175"/>
        <v>1635200.0000000002</v>
      </c>
      <c r="K200" s="41">
        <f t="shared" si="171"/>
        <v>3046400.0000000005</v>
      </c>
      <c r="L200" s="11">
        <f t="shared" si="198"/>
        <v>3628800.0000000005</v>
      </c>
      <c r="M200" s="11">
        <f t="shared" si="199"/>
        <v>4256000</v>
      </c>
      <c r="N200" s="12">
        <f t="shared" si="200"/>
        <v>5880000</v>
      </c>
      <c r="O200" s="74">
        <f t="shared" si="201"/>
        <v>16100200</v>
      </c>
      <c r="P200" s="42">
        <f t="shared" si="172"/>
        <v>17511400</v>
      </c>
      <c r="Q200" s="12">
        <f t="shared" si="202"/>
        <v>18093800</v>
      </c>
      <c r="R200" s="74">
        <f t="shared" si="203"/>
        <v>18721000</v>
      </c>
      <c r="S200" s="78">
        <f t="shared" si="204"/>
        <v>20392700</v>
      </c>
      <c r="T200" s="67">
        <f t="shared" si="205"/>
        <v>23013500</v>
      </c>
      <c r="U200" s="66">
        <f t="shared" si="206"/>
        <v>22386300</v>
      </c>
      <c r="V200" s="78">
        <f t="shared" si="207"/>
        <v>23013500</v>
      </c>
      <c r="W200" s="13">
        <f t="shared" si="208"/>
        <v>17170000</v>
      </c>
      <c r="X200" s="13">
        <f t="shared" si="209"/>
        <v>4292500</v>
      </c>
      <c r="Y200" s="14">
        <f t="shared" si="210"/>
        <v>11807700</v>
      </c>
      <c r="Z200" s="13">
        <f t="shared" si="211"/>
        <v>13801300</v>
      </c>
      <c r="AA200" s="14">
        <f t="shared" si="212"/>
        <v>16100200</v>
      </c>
      <c r="AB200" s="14">
        <f t="shared" si="213"/>
        <v>18093800</v>
      </c>
      <c r="AC200" s="13">
        <f t="shared" si="214"/>
        <v>2044040</v>
      </c>
      <c r="AD200" s="67">
        <f t="shared" si="173"/>
        <v>2326280</v>
      </c>
      <c r="AE200" s="13">
        <f t="shared" si="215"/>
        <v>2442760</v>
      </c>
      <c r="AF200" s="13">
        <f t="shared" si="216"/>
        <v>2568200</v>
      </c>
      <c r="AG200" s="13">
        <f t="shared" si="217"/>
        <v>2575500</v>
      </c>
      <c r="AH200" s="24">
        <f t="shared" si="218"/>
        <v>17170000</v>
      </c>
      <c r="AI200" s="27">
        <f t="shared" si="219"/>
        <v>4292500</v>
      </c>
    </row>
    <row r="201" spans="1:35" ht="40.5" thickTop="1" thickBot="1" x14ac:dyDescent="0.3">
      <c r="A201" s="47">
        <v>183</v>
      </c>
      <c r="B201" s="9" t="s">
        <v>304</v>
      </c>
      <c r="C201" s="15" t="s">
        <v>305</v>
      </c>
      <c r="D201" s="16" t="s">
        <v>540</v>
      </c>
      <c r="E201" s="16" t="s">
        <v>581</v>
      </c>
      <c r="F201" s="62">
        <v>37.700000000000003</v>
      </c>
      <c r="G201" s="62">
        <v>17.670000000000002</v>
      </c>
      <c r="H201" s="62">
        <v>7.4</v>
      </c>
      <c r="I201" s="12">
        <f t="shared" si="174"/>
        <v>32045000.000000004</v>
      </c>
      <c r="J201" s="11">
        <f t="shared" si="175"/>
        <v>12899100.000000002</v>
      </c>
      <c r="K201" s="41">
        <f t="shared" si="171"/>
        <v>24031200.000000004</v>
      </c>
      <c r="L201" s="11">
        <f t="shared" si="198"/>
        <v>28625400.000000004</v>
      </c>
      <c r="M201" s="11">
        <f t="shared" si="199"/>
        <v>33573000</v>
      </c>
      <c r="N201" s="12">
        <f t="shared" si="200"/>
        <v>7400000</v>
      </c>
      <c r="O201" s="74">
        <f t="shared" si="201"/>
        <v>52344100.000000007</v>
      </c>
      <c r="P201" s="42">
        <f t="shared" si="172"/>
        <v>63476200.000000007</v>
      </c>
      <c r="Q201" s="12">
        <f t="shared" si="202"/>
        <v>68070400</v>
      </c>
      <c r="R201" s="74">
        <f t="shared" si="203"/>
        <v>73018000</v>
      </c>
      <c r="S201" s="78">
        <f t="shared" si="204"/>
        <v>68366600.000000015</v>
      </c>
      <c r="T201" s="67">
        <f t="shared" si="205"/>
        <v>89040500</v>
      </c>
      <c r="U201" s="66">
        <f t="shared" si="206"/>
        <v>84092900</v>
      </c>
      <c r="V201" s="78">
        <f t="shared" si="207"/>
        <v>89040500</v>
      </c>
      <c r="W201" s="13">
        <f t="shared" si="208"/>
        <v>64090000.000000007</v>
      </c>
      <c r="X201" s="13">
        <f t="shared" si="209"/>
        <v>16022500.000000002</v>
      </c>
      <c r="Y201" s="14">
        <f t="shared" si="210"/>
        <v>36321600</v>
      </c>
      <c r="Z201" s="13">
        <f t="shared" si="211"/>
        <v>52047900</v>
      </c>
      <c r="AA201" s="14">
        <f t="shared" si="212"/>
        <v>52344100</v>
      </c>
      <c r="AB201" s="14">
        <f t="shared" si="213"/>
        <v>68070400</v>
      </c>
      <c r="AC201" s="13">
        <f t="shared" si="214"/>
        <v>8988820.0000000019</v>
      </c>
      <c r="AD201" s="67">
        <f t="shared" si="173"/>
        <v>11215240.000000002</v>
      </c>
      <c r="AE201" s="13">
        <f t="shared" si="215"/>
        <v>12134080.000000002</v>
      </c>
      <c r="AF201" s="13">
        <f t="shared" si="216"/>
        <v>13123600</v>
      </c>
      <c r="AG201" s="13">
        <f t="shared" si="217"/>
        <v>9613500</v>
      </c>
      <c r="AH201" s="24">
        <f t="shared" si="218"/>
        <v>64090000.000000007</v>
      </c>
      <c r="AI201" s="27">
        <f t="shared" si="219"/>
        <v>16022500.000000002</v>
      </c>
    </row>
    <row r="202" spans="1:35" ht="40.5" thickTop="1" thickBot="1" x14ac:dyDescent="0.3">
      <c r="A202" s="47">
        <v>184</v>
      </c>
      <c r="B202" s="9" t="s">
        <v>306</v>
      </c>
      <c r="C202" s="15" t="s">
        <v>307</v>
      </c>
      <c r="D202" s="16" t="s">
        <v>540</v>
      </c>
      <c r="E202" s="16" t="s">
        <v>581</v>
      </c>
      <c r="F202" s="62">
        <v>37.700000000000003</v>
      </c>
      <c r="G202" s="62">
        <v>17.670000000000002</v>
      </c>
      <c r="H202" s="62">
        <v>7.4</v>
      </c>
      <c r="I202" s="12">
        <f t="shared" si="174"/>
        <v>32045000.000000004</v>
      </c>
      <c r="J202" s="11">
        <f t="shared" si="175"/>
        <v>12899100.000000002</v>
      </c>
      <c r="K202" s="41">
        <f t="shared" ref="K202:K264" si="220">G202*$F$4</f>
        <v>24031200.000000004</v>
      </c>
      <c r="L202" s="11">
        <f t="shared" si="198"/>
        <v>28625400.000000004</v>
      </c>
      <c r="M202" s="11">
        <f t="shared" si="199"/>
        <v>33573000</v>
      </c>
      <c r="N202" s="12">
        <f t="shared" si="200"/>
        <v>7400000</v>
      </c>
      <c r="O202" s="74">
        <f t="shared" si="201"/>
        <v>52344100.000000007</v>
      </c>
      <c r="P202" s="42">
        <f t="shared" si="172"/>
        <v>63476200.000000007</v>
      </c>
      <c r="Q202" s="12">
        <f t="shared" si="202"/>
        <v>68070400</v>
      </c>
      <c r="R202" s="74">
        <f t="shared" si="203"/>
        <v>73018000</v>
      </c>
      <c r="S202" s="78">
        <f t="shared" si="204"/>
        <v>68366600.000000015</v>
      </c>
      <c r="T202" s="67">
        <f t="shared" si="205"/>
        <v>89040500</v>
      </c>
      <c r="U202" s="66">
        <f t="shared" si="206"/>
        <v>84092900</v>
      </c>
      <c r="V202" s="78">
        <f t="shared" si="207"/>
        <v>89040500</v>
      </c>
      <c r="W202" s="13">
        <f t="shared" si="208"/>
        <v>64090000.000000007</v>
      </c>
      <c r="X202" s="13">
        <f t="shared" si="209"/>
        <v>16022500.000000002</v>
      </c>
      <c r="Y202" s="14">
        <f t="shared" si="210"/>
        <v>36321600</v>
      </c>
      <c r="Z202" s="13">
        <f t="shared" si="211"/>
        <v>52047900</v>
      </c>
      <c r="AA202" s="14">
        <f t="shared" si="212"/>
        <v>52344100</v>
      </c>
      <c r="AB202" s="14">
        <f t="shared" si="213"/>
        <v>68070400</v>
      </c>
      <c r="AC202" s="13">
        <f t="shared" si="214"/>
        <v>8988820.0000000019</v>
      </c>
      <c r="AD202" s="67">
        <f t="shared" si="173"/>
        <v>11215240.000000002</v>
      </c>
      <c r="AE202" s="13">
        <f t="shared" si="215"/>
        <v>12134080.000000002</v>
      </c>
      <c r="AF202" s="13">
        <f t="shared" si="216"/>
        <v>13123600</v>
      </c>
      <c r="AG202" s="13">
        <f t="shared" si="217"/>
        <v>9613500</v>
      </c>
      <c r="AH202" s="24">
        <f t="shared" si="218"/>
        <v>64090000.000000007</v>
      </c>
      <c r="AI202" s="27">
        <f t="shared" si="219"/>
        <v>16022500.000000002</v>
      </c>
    </row>
    <row r="203" spans="1:35" ht="40.5" thickTop="1" thickBot="1" x14ac:dyDescent="0.3">
      <c r="A203" s="47">
        <v>185</v>
      </c>
      <c r="B203" s="9" t="s">
        <v>308</v>
      </c>
      <c r="C203" s="15" t="s">
        <v>309</v>
      </c>
      <c r="D203" s="16" t="s">
        <v>541</v>
      </c>
      <c r="E203" s="16" t="s">
        <v>581</v>
      </c>
      <c r="F203" s="62">
        <v>65.599999999999994</v>
      </c>
      <c r="G203" s="62">
        <v>20.02</v>
      </c>
      <c r="H203" s="62">
        <v>7.4</v>
      </c>
      <c r="I203" s="12">
        <f t="shared" si="174"/>
        <v>55759999.999999993</v>
      </c>
      <c r="J203" s="11">
        <f t="shared" si="175"/>
        <v>14614600</v>
      </c>
      <c r="K203" s="41">
        <f t="shared" si="220"/>
        <v>27227200</v>
      </c>
      <c r="L203" s="11">
        <f t="shared" si="198"/>
        <v>32432400</v>
      </c>
      <c r="M203" s="11">
        <f t="shared" si="199"/>
        <v>38038000</v>
      </c>
      <c r="N203" s="12">
        <f t="shared" si="200"/>
        <v>7400000</v>
      </c>
      <c r="O203" s="74">
        <f t="shared" si="201"/>
        <v>77774600</v>
      </c>
      <c r="P203" s="42">
        <f t="shared" si="172"/>
        <v>90387200</v>
      </c>
      <c r="Q203" s="12">
        <f t="shared" si="202"/>
        <v>95592400</v>
      </c>
      <c r="R203" s="74">
        <f t="shared" si="203"/>
        <v>101198000</v>
      </c>
      <c r="S203" s="78">
        <f t="shared" si="204"/>
        <v>105654600</v>
      </c>
      <c r="T203" s="67">
        <f t="shared" si="205"/>
        <v>129078000</v>
      </c>
      <c r="U203" s="66">
        <f t="shared" si="206"/>
        <v>123472400</v>
      </c>
      <c r="V203" s="78">
        <f t="shared" si="207"/>
        <v>129078000</v>
      </c>
      <c r="W203" s="13">
        <f t="shared" si="208"/>
        <v>111519999.99999999</v>
      </c>
      <c r="X203" s="13">
        <f t="shared" si="209"/>
        <v>27879999.999999996</v>
      </c>
      <c r="Y203" s="14">
        <f t="shared" si="210"/>
        <v>49894600</v>
      </c>
      <c r="Z203" s="13">
        <f t="shared" si="211"/>
        <v>67712400</v>
      </c>
      <c r="AA203" s="14">
        <f t="shared" si="212"/>
        <v>77774600</v>
      </c>
      <c r="AB203" s="14">
        <f t="shared" si="213"/>
        <v>95592400</v>
      </c>
      <c r="AC203" s="13">
        <f t="shared" si="214"/>
        <v>14074920</v>
      </c>
      <c r="AD203" s="67">
        <f t="shared" si="173"/>
        <v>16597440</v>
      </c>
      <c r="AE203" s="13">
        <f t="shared" si="215"/>
        <v>17638480</v>
      </c>
      <c r="AF203" s="13">
        <f t="shared" si="216"/>
        <v>18759600</v>
      </c>
      <c r="AG203" s="13">
        <f t="shared" si="217"/>
        <v>16727999.999999996</v>
      </c>
      <c r="AH203" s="24">
        <f t="shared" si="218"/>
        <v>111519999.99999999</v>
      </c>
      <c r="AI203" s="27">
        <f t="shared" si="219"/>
        <v>27879999.999999996</v>
      </c>
    </row>
    <row r="204" spans="1:35" ht="40.5" thickTop="1" thickBot="1" x14ac:dyDescent="0.3">
      <c r="A204" s="47">
        <v>186</v>
      </c>
      <c r="B204" s="9" t="s">
        <v>310</v>
      </c>
      <c r="C204" s="15" t="s">
        <v>311</v>
      </c>
      <c r="D204" s="16" t="s">
        <v>541</v>
      </c>
      <c r="E204" s="16" t="s">
        <v>581</v>
      </c>
      <c r="F204" s="62">
        <v>65.599999999999994</v>
      </c>
      <c r="G204" s="62">
        <v>20.02</v>
      </c>
      <c r="H204" s="62">
        <v>7.4</v>
      </c>
      <c r="I204" s="12">
        <f t="shared" si="174"/>
        <v>55759999.999999993</v>
      </c>
      <c r="J204" s="11">
        <f t="shared" si="175"/>
        <v>14614600</v>
      </c>
      <c r="K204" s="41">
        <f t="shared" si="220"/>
        <v>27227200</v>
      </c>
      <c r="L204" s="11">
        <f t="shared" si="198"/>
        <v>32432400</v>
      </c>
      <c r="M204" s="11">
        <f t="shared" si="199"/>
        <v>38038000</v>
      </c>
      <c r="N204" s="12">
        <f t="shared" si="200"/>
        <v>7400000</v>
      </c>
      <c r="O204" s="74">
        <f t="shared" si="201"/>
        <v>77774600</v>
      </c>
      <c r="P204" s="42">
        <f t="shared" ref="P204:P267" si="221">I204+K204+N204</f>
        <v>90387200</v>
      </c>
      <c r="Q204" s="12">
        <f t="shared" si="202"/>
        <v>95592400</v>
      </c>
      <c r="R204" s="74">
        <f t="shared" si="203"/>
        <v>101198000</v>
      </c>
      <c r="S204" s="78">
        <f t="shared" si="204"/>
        <v>105654600</v>
      </c>
      <c r="T204" s="67">
        <f t="shared" si="205"/>
        <v>129078000</v>
      </c>
      <c r="U204" s="66">
        <f t="shared" si="206"/>
        <v>123472400</v>
      </c>
      <c r="V204" s="78">
        <f t="shared" si="207"/>
        <v>129078000</v>
      </c>
      <c r="W204" s="13">
        <f t="shared" si="208"/>
        <v>111519999.99999999</v>
      </c>
      <c r="X204" s="13">
        <f t="shared" si="209"/>
        <v>27879999.999999996</v>
      </c>
      <c r="Y204" s="14">
        <f t="shared" si="210"/>
        <v>49894600</v>
      </c>
      <c r="Z204" s="13">
        <f t="shared" si="211"/>
        <v>67712400</v>
      </c>
      <c r="AA204" s="14">
        <f t="shared" si="212"/>
        <v>77774600</v>
      </c>
      <c r="AB204" s="14">
        <f t="shared" si="213"/>
        <v>95592400</v>
      </c>
      <c r="AC204" s="13">
        <f t="shared" si="214"/>
        <v>14074920</v>
      </c>
      <c r="AD204" s="67">
        <f t="shared" ref="AD204:AD267" si="222">(I204*0.2)+(K204*0.2)</f>
        <v>16597440</v>
      </c>
      <c r="AE204" s="13">
        <f t="shared" si="215"/>
        <v>17638480</v>
      </c>
      <c r="AF204" s="13">
        <f t="shared" si="216"/>
        <v>18759600</v>
      </c>
      <c r="AG204" s="13">
        <f t="shared" si="217"/>
        <v>16727999.999999996</v>
      </c>
      <c r="AH204" s="24">
        <f t="shared" si="218"/>
        <v>111519999.99999999</v>
      </c>
      <c r="AI204" s="27">
        <f t="shared" si="219"/>
        <v>27879999.999999996</v>
      </c>
    </row>
    <row r="205" spans="1:35" ht="60" thickTop="1" thickBot="1" x14ac:dyDescent="0.3">
      <c r="A205" s="47">
        <v>187</v>
      </c>
      <c r="B205" s="9" t="s">
        <v>312</v>
      </c>
      <c r="C205" s="15" t="s">
        <v>607</v>
      </c>
      <c r="D205" s="16" t="s">
        <v>542</v>
      </c>
      <c r="E205" s="16" t="s">
        <v>581</v>
      </c>
      <c r="F205" s="62">
        <v>18</v>
      </c>
      <c r="G205" s="62">
        <v>5.16</v>
      </c>
      <c r="H205" s="62">
        <v>7.4</v>
      </c>
      <c r="I205" s="12">
        <f t="shared" si="174"/>
        <v>15300000</v>
      </c>
      <c r="J205" s="11">
        <f t="shared" si="175"/>
        <v>3766800</v>
      </c>
      <c r="K205" s="41">
        <f t="shared" si="220"/>
        <v>7017600</v>
      </c>
      <c r="L205" s="11">
        <f t="shared" si="198"/>
        <v>8359200</v>
      </c>
      <c r="M205" s="11">
        <f t="shared" si="199"/>
        <v>9804000</v>
      </c>
      <c r="N205" s="12">
        <f t="shared" si="200"/>
        <v>7400000</v>
      </c>
      <c r="O205" s="74">
        <f t="shared" si="201"/>
        <v>26466800</v>
      </c>
      <c r="P205" s="42">
        <f t="shared" si="221"/>
        <v>29717600</v>
      </c>
      <c r="Q205" s="12">
        <f t="shared" si="202"/>
        <v>31059200</v>
      </c>
      <c r="R205" s="74">
        <f t="shared" si="203"/>
        <v>32504000</v>
      </c>
      <c r="S205" s="78">
        <f t="shared" si="204"/>
        <v>34116800</v>
      </c>
      <c r="T205" s="67">
        <f t="shared" si="205"/>
        <v>40154000</v>
      </c>
      <c r="U205" s="66">
        <f t="shared" si="206"/>
        <v>38709200</v>
      </c>
      <c r="V205" s="78">
        <f t="shared" si="207"/>
        <v>40154000</v>
      </c>
      <c r="W205" s="13">
        <f t="shared" si="208"/>
        <v>30600000</v>
      </c>
      <c r="X205" s="13">
        <f t="shared" si="209"/>
        <v>7650000</v>
      </c>
      <c r="Y205" s="14">
        <f t="shared" si="210"/>
        <v>18816800</v>
      </c>
      <c r="Z205" s="13">
        <f t="shared" si="211"/>
        <v>23409200</v>
      </c>
      <c r="AA205" s="14">
        <f t="shared" si="212"/>
        <v>26466800</v>
      </c>
      <c r="AB205" s="14">
        <f t="shared" si="213"/>
        <v>31059200</v>
      </c>
      <c r="AC205" s="13">
        <f t="shared" si="214"/>
        <v>3813360</v>
      </c>
      <c r="AD205" s="67">
        <f t="shared" si="222"/>
        <v>4463520</v>
      </c>
      <c r="AE205" s="13">
        <f t="shared" si="215"/>
        <v>4731840</v>
      </c>
      <c r="AF205" s="13">
        <f t="shared" si="216"/>
        <v>5020800</v>
      </c>
      <c r="AG205" s="13">
        <f t="shared" si="217"/>
        <v>4590000</v>
      </c>
      <c r="AH205" s="24">
        <f t="shared" si="218"/>
        <v>30600000</v>
      </c>
      <c r="AI205" s="27">
        <f t="shared" si="219"/>
        <v>7650000</v>
      </c>
    </row>
    <row r="206" spans="1:35" ht="60" thickTop="1" thickBot="1" x14ac:dyDescent="0.3">
      <c r="A206" s="47">
        <v>188</v>
      </c>
      <c r="B206" s="9" t="s">
        <v>313</v>
      </c>
      <c r="C206" s="15" t="s">
        <v>314</v>
      </c>
      <c r="D206" s="16" t="s">
        <v>542</v>
      </c>
      <c r="E206" s="16" t="s">
        <v>581</v>
      </c>
      <c r="F206" s="62">
        <v>20</v>
      </c>
      <c r="G206" s="62">
        <v>5.16</v>
      </c>
      <c r="H206" s="62">
        <v>7.4</v>
      </c>
      <c r="I206" s="12">
        <f t="shared" si="174"/>
        <v>17000000</v>
      </c>
      <c r="J206" s="11">
        <f t="shared" si="175"/>
        <v>3766800</v>
      </c>
      <c r="K206" s="41">
        <f t="shared" si="220"/>
        <v>7017600</v>
      </c>
      <c r="L206" s="11">
        <f t="shared" si="198"/>
        <v>8359200</v>
      </c>
      <c r="M206" s="11">
        <f t="shared" si="199"/>
        <v>9804000</v>
      </c>
      <c r="N206" s="12">
        <f t="shared" si="200"/>
        <v>7400000</v>
      </c>
      <c r="O206" s="74">
        <f t="shared" si="201"/>
        <v>28166800</v>
      </c>
      <c r="P206" s="42">
        <f t="shared" si="221"/>
        <v>31417600</v>
      </c>
      <c r="Q206" s="12">
        <f t="shared" si="202"/>
        <v>32759200</v>
      </c>
      <c r="R206" s="74">
        <f t="shared" si="203"/>
        <v>34204000</v>
      </c>
      <c r="S206" s="78">
        <f t="shared" si="204"/>
        <v>36666800</v>
      </c>
      <c r="T206" s="67">
        <f t="shared" si="205"/>
        <v>42704000</v>
      </c>
      <c r="U206" s="66">
        <f t="shared" si="206"/>
        <v>41259200</v>
      </c>
      <c r="V206" s="78">
        <f t="shared" si="207"/>
        <v>42704000</v>
      </c>
      <c r="W206" s="13">
        <f t="shared" si="208"/>
        <v>34000000</v>
      </c>
      <c r="X206" s="13">
        <f t="shared" si="209"/>
        <v>8500000</v>
      </c>
      <c r="Y206" s="14">
        <f t="shared" si="210"/>
        <v>19666800</v>
      </c>
      <c r="Z206" s="13">
        <f t="shared" si="211"/>
        <v>24259200</v>
      </c>
      <c r="AA206" s="14">
        <f t="shared" si="212"/>
        <v>28166800</v>
      </c>
      <c r="AB206" s="14">
        <f t="shared" si="213"/>
        <v>32759200</v>
      </c>
      <c r="AC206" s="13">
        <f t="shared" si="214"/>
        <v>4153360</v>
      </c>
      <c r="AD206" s="67">
        <f t="shared" si="222"/>
        <v>4803520</v>
      </c>
      <c r="AE206" s="13">
        <f t="shared" si="215"/>
        <v>5071840</v>
      </c>
      <c r="AF206" s="13">
        <f t="shared" si="216"/>
        <v>5360800</v>
      </c>
      <c r="AG206" s="13">
        <f t="shared" si="217"/>
        <v>5100000</v>
      </c>
      <c r="AH206" s="24">
        <f t="shared" si="218"/>
        <v>34000000</v>
      </c>
      <c r="AI206" s="27">
        <f t="shared" si="219"/>
        <v>8500000</v>
      </c>
    </row>
    <row r="207" spans="1:35" ht="60" thickTop="1" thickBot="1" x14ac:dyDescent="0.3">
      <c r="A207" s="47">
        <v>189</v>
      </c>
      <c r="B207" s="9" t="s">
        <v>315</v>
      </c>
      <c r="C207" s="15" t="s">
        <v>316</v>
      </c>
      <c r="D207" s="16" t="s">
        <v>542</v>
      </c>
      <c r="E207" s="16" t="s">
        <v>581</v>
      </c>
      <c r="F207" s="62">
        <v>15.1</v>
      </c>
      <c r="G207" s="62">
        <v>5.16</v>
      </c>
      <c r="H207" s="62">
        <v>7.4</v>
      </c>
      <c r="I207" s="12">
        <f t="shared" si="174"/>
        <v>12835000</v>
      </c>
      <c r="J207" s="11">
        <f t="shared" si="175"/>
        <v>3766800</v>
      </c>
      <c r="K207" s="41">
        <f t="shared" si="220"/>
        <v>7017600</v>
      </c>
      <c r="L207" s="11">
        <f t="shared" si="198"/>
        <v>8359200</v>
      </c>
      <c r="M207" s="11">
        <f t="shared" si="199"/>
        <v>9804000</v>
      </c>
      <c r="N207" s="12">
        <f t="shared" si="200"/>
        <v>7400000</v>
      </c>
      <c r="O207" s="74">
        <f t="shared" si="201"/>
        <v>24001800</v>
      </c>
      <c r="P207" s="42">
        <f t="shared" si="221"/>
        <v>27252600</v>
      </c>
      <c r="Q207" s="12">
        <f t="shared" si="202"/>
        <v>28594200</v>
      </c>
      <c r="R207" s="74">
        <f t="shared" si="203"/>
        <v>30039000</v>
      </c>
      <c r="S207" s="78">
        <f t="shared" si="204"/>
        <v>30419300</v>
      </c>
      <c r="T207" s="67">
        <f t="shared" si="205"/>
        <v>36456500</v>
      </c>
      <c r="U207" s="66">
        <f t="shared" si="206"/>
        <v>35011700</v>
      </c>
      <c r="V207" s="78">
        <f t="shared" si="207"/>
        <v>36456500</v>
      </c>
      <c r="W207" s="13">
        <f t="shared" si="208"/>
        <v>25670000</v>
      </c>
      <c r="X207" s="13">
        <f t="shared" si="209"/>
        <v>6417500</v>
      </c>
      <c r="Y207" s="14">
        <f t="shared" si="210"/>
        <v>17584300</v>
      </c>
      <c r="Z207" s="13">
        <f t="shared" si="211"/>
        <v>22176700</v>
      </c>
      <c r="AA207" s="14">
        <f t="shared" si="212"/>
        <v>24001800</v>
      </c>
      <c r="AB207" s="14">
        <f t="shared" si="213"/>
        <v>28594200</v>
      </c>
      <c r="AC207" s="13">
        <f t="shared" si="214"/>
        <v>3320360</v>
      </c>
      <c r="AD207" s="67">
        <f t="shared" si="222"/>
        <v>3970520</v>
      </c>
      <c r="AE207" s="13">
        <f t="shared" si="215"/>
        <v>4238840</v>
      </c>
      <c r="AF207" s="13">
        <f t="shared" si="216"/>
        <v>4527800</v>
      </c>
      <c r="AG207" s="13">
        <f t="shared" si="217"/>
        <v>3850500</v>
      </c>
      <c r="AH207" s="24">
        <f t="shared" si="218"/>
        <v>25670000</v>
      </c>
      <c r="AI207" s="27">
        <f t="shared" si="219"/>
        <v>6417500</v>
      </c>
    </row>
    <row r="208" spans="1:35" ht="60" thickTop="1" thickBot="1" x14ac:dyDescent="0.3">
      <c r="A208" s="47">
        <v>190</v>
      </c>
      <c r="B208" s="9" t="s">
        <v>317</v>
      </c>
      <c r="C208" s="15" t="s">
        <v>318</v>
      </c>
      <c r="D208" s="16" t="s">
        <v>543</v>
      </c>
      <c r="E208" s="16" t="s">
        <v>581</v>
      </c>
      <c r="F208" s="62">
        <v>16</v>
      </c>
      <c r="G208" s="62">
        <v>9.14</v>
      </c>
      <c r="H208" s="62">
        <v>7.4</v>
      </c>
      <c r="I208" s="12">
        <f t="shared" si="174"/>
        <v>13600000</v>
      </c>
      <c r="J208" s="11">
        <f t="shared" si="175"/>
        <v>6672200</v>
      </c>
      <c r="K208" s="41">
        <f t="shared" si="220"/>
        <v>12430400</v>
      </c>
      <c r="L208" s="11">
        <f t="shared" si="198"/>
        <v>14806800</v>
      </c>
      <c r="M208" s="11">
        <f t="shared" si="199"/>
        <v>17366000</v>
      </c>
      <c r="N208" s="12">
        <f t="shared" si="200"/>
        <v>7400000</v>
      </c>
      <c r="O208" s="74">
        <f t="shared" si="201"/>
        <v>27672200</v>
      </c>
      <c r="P208" s="42">
        <f t="shared" si="221"/>
        <v>33430400</v>
      </c>
      <c r="Q208" s="12">
        <f t="shared" si="202"/>
        <v>35806800</v>
      </c>
      <c r="R208" s="74">
        <f t="shared" si="203"/>
        <v>38366000</v>
      </c>
      <c r="S208" s="78">
        <f t="shared" si="204"/>
        <v>34472200</v>
      </c>
      <c r="T208" s="67">
        <f t="shared" si="205"/>
        <v>45166000</v>
      </c>
      <c r="U208" s="66">
        <f t="shared" si="206"/>
        <v>42606800</v>
      </c>
      <c r="V208" s="78">
        <f t="shared" si="207"/>
        <v>45166000</v>
      </c>
      <c r="W208" s="13">
        <f t="shared" si="208"/>
        <v>27200000</v>
      </c>
      <c r="X208" s="13">
        <f t="shared" si="209"/>
        <v>6800000</v>
      </c>
      <c r="Y208" s="14">
        <f t="shared" si="210"/>
        <v>20872200</v>
      </c>
      <c r="Z208" s="13">
        <f t="shared" si="211"/>
        <v>29006800</v>
      </c>
      <c r="AA208" s="14">
        <f t="shared" si="212"/>
        <v>27672200</v>
      </c>
      <c r="AB208" s="14">
        <f t="shared" si="213"/>
        <v>35806800</v>
      </c>
      <c r="AC208" s="13">
        <f t="shared" si="214"/>
        <v>4054440</v>
      </c>
      <c r="AD208" s="67">
        <f t="shared" si="222"/>
        <v>5206080</v>
      </c>
      <c r="AE208" s="13">
        <f t="shared" si="215"/>
        <v>5681360</v>
      </c>
      <c r="AF208" s="13">
        <f t="shared" si="216"/>
        <v>6193200</v>
      </c>
      <c r="AG208" s="13">
        <f t="shared" si="217"/>
        <v>4080000</v>
      </c>
      <c r="AH208" s="24">
        <f t="shared" si="218"/>
        <v>27200000</v>
      </c>
      <c r="AI208" s="27">
        <f t="shared" si="219"/>
        <v>6800000</v>
      </c>
    </row>
    <row r="209" spans="1:35" ht="60" thickTop="1" thickBot="1" x14ac:dyDescent="0.3">
      <c r="A209" s="47">
        <v>191</v>
      </c>
      <c r="B209" s="9" t="s">
        <v>319</v>
      </c>
      <c r="C209" s="15" t="s">
        <v>608</v>
      </c>
      <c r="D209" s="16" t="s">
        <v>543</v>
      </c>
      <c r="E209" s="16" t="s">
        <v>581</v>
      </c>
      <c r="F209" s="62">
        <v>16</v>
      </c>
      <c r="G209" s="62">
        <v>10.19</v>
      </c>
      <c r="H209" s="62">
        <v>7.4</v>
      </c>
      <c r="I209" s="12">
        <f t="shared" si="174"/>
        <v>13600000</v>
      </c>
      <c r="J209" s="11">
        <f t="shared" si="175"/>
        <v>7438700</v>
      </c>
      <c r="K209" s="41">
        <f t="shared" si="220"/>
        <v>13858400</v>
      </c>
      <c r="L209" s="11">
        <f t="shared" si="198"/>
        <v>16507800</v>
      </c>
      <c r="M209" s="11">
        <f t="shared" si="199"/>
        <v>19361000</v>
      </c>
      <c r="N209" s="12">
        <f t="shared" si="200"/>
        <v>7400000</v>
      </c>
      <c r="O209" s="74">
        <f t="shared" si="201"/>
        <v>28438700</v>
      </c>
      <c r="P209" s="42">
        <f t="shared" si="221"/>
        <v>34858400</v>
      </c>
      <c r="Q209" s="12">
        <f t="shared" si="202"/>
        <v>37507800</v>
      </c>
      <c r="R209" s="74">
        <f t="shared" si="203"/>
        <v>40361000</v>
      </c>
      <c r="S209" s="78">
        <f t="shared" si="204"/>
        <v>35238700</v>
      </c>
      <c r="T209" s="67">
        <f t="shared" si="205"/>
        <v>47161000</v>
      </c>
      <c r="U209" s="66">
        <f t="shared" si="206"/>
        <v>44307800</v>
      </c>
      <c r="V209" s="78">
        <f t="shared" si="207"/>
        <v>47161000</v>
      </c>
      <c r="W209" s="13">
        <f t="shared" si="208"/>
        <v>27200000</v>
      </c>
      <c r="X209" s="13">
        <f t="shared" si="209"/>
        <v>6800000</v>
      </c>
      <c r="Y209" s="14">
        <f t="shared" si="210"/>
        <v>21638700</v>
      </c>
      <c r="Z209" s="13">
        <f t="shared" si="211"/>
        <v>30707800</v>
      </c>
      <c r="AA209" s="14">
        <f t="shared" si="212"/>
        <v>28438700</v>
      </c>
      <c r="AB209" s="14">
        <f t="shared" si="213"/>
        <v>37507800</v>
      </c>
      <c r="AC209" s="13">
        <f t="shared" si="214"/>
        <v>4207740</v>
      </c>
      <c r="AD209" s="67">
        <f t="shared" si="222"/>
        <v>5491680</v>
      </c>
      <c r="AE209" s="13">
        <f t="shared" si="215"/>
        <v>6021560</v>
      </c>
      <c r="AF209" s="13">
        <f t="shared" si="216"/>
        <v>6592200</v>
      </c>
      <c r="AG209" s="13">
        <f t="shared" si="217"/>
        <v>4080000</v>
      </c>
      <c r="AH209" s="24">
        <f t="shared" si="218"/>
        <v>27200000</v>
      </c>
      <c r="AI209" s="27">
        <f t="shared" si="219"/>
        <v>6800000</v>
      </c>
    </row>
    <row r="210" spans="1:35" ht="60" thickTop="1" thickBot="1" x14ac:dyDescent="0.3">
      <c r="A210" s="47">
        <v>192</v>
      </c>
      <c r="B210" s="9" t="s">
        <v>320</v>
      </c>
      <c r="C210" s="15" t="s">
        <v>609</v>
      </c>
      <c r="D210" s="16" t="s">
        <v>543</v>
      </c>
      <c r="E210" s="16" t="s">
        <v>581</v>
      </c>
      <c r="F210" s="62">
        <v>20</v>
      </c>
      <c r="G210" s="62">
        <v>9.6999999999999993</v>
      </c>
      <c r="H210" s="62">
        <v>7.4</v>
      </c>
      <c r="I210" s="12">
        <f t="shared" si="174"/>
        <v>17000000</v>
      </c>
      <c r="J210" s="11">
        <f t="shared" si="175"/>
        <v>7080999.9999999991</v>
      </c>
      <c r="K210" s="41">
        <f t="shared" si="220"/>
        <v>13191999.999999998</v>
      </c>
      <c r="L210" s="11">
        <f t="shared" si="198"/>
        <v>15713999.999999998</v>
      </c>
      <c r="M210" s="11">
        <f t="shared" si="199"/>
        <v>18430000</v>
      </c>
      <c r="N210" s="12">
        <f t="shared" si="200"/>
        <v>7400000</v>
      </c>
      <c r="O210" s="74">
        <f t="shared" si="201"/>
        <v>31481000</v>
      </c>
      <c r="P210" s="42">
        <f t="shared" si="221"/>
        <v>37592000</v>
      </c>
      <c r="Q210" s="12">
        <f t="shared" si="202"/>
        <v>40114000</v>
      </c>
      <c r="R210" s="74">
        <f t="shared" si="203"/>
        <v>42830000</v>
      </c>
      <c r="S210" s="78">
        <f t="shared" si="204"/>
        <v>39981000</v>
      </c>
      <c r="T210" s="67">
        <f t="shared" si="205"/>
        <v>51330000</v>
      </c>
      <c r="U210" s="66">
        <f t="shared" si="206"/>
        <v>48614000</v>
      </c>
      <c r="V210" s="78">
        <f t="shared" si="207"/>
        <v>51330000</v>
      </c>
      <c r="W210" s="13">
        <f t="shared" si="208"/>
        <v>34000000</v>
      </c>
      <c r="X210" s="13">
        <f t="shared" si="209"/>
        <v>8500000</v>
      </c>
      <c r="Y210" s="14">
        <f t="shared" si="210"/>
        <v>22981000</v>
      </c>
      <c r="Z210" s="13">
        <f t="shared" si="211"/>
        <v>31614000</v>
      </c>
      <c r="AA210" s="14">
        <f t="shared" si="212"/>
        <v>31481000</v>
      </c>
      <c r="AB210" s="14">
        <f t="shared" si="213"/>
        <v>40114000</v>
      </c>
      <c r="AC210" s="13">
        <f t="shared" si="214"/>
        <v>4816200</v>
      </c>
      <c r="AD210" s="67">
        <f t="shared" si="222"/>
        <v>6038400</v>
      </c>
      <c r="AE210" s="13">
        <f t="shared" si="215"/>
        <v>6542800</v>
      </c>
      <c r="AF210" s="13">
        <f t="shared" si="216"/>
        <v>7086000</v>
      </c>
      <c r="AG210" s="13">
        <f t="shared" si="217"/>
        <v>5100000</v>
      </c>
      <c r="AH210" s="24">
        <f t="shared" si="218"/>
        <v>34000000</v>
      </c>
      <c r="AI210" s="27">
        <f t="shared" si="219"/>
        <v>8500000</v>
      </c>
    </row>
    <row r="211" spans="1:35" ht="60" thickTop="1" thickBot="1" x14ac:dyDescent="0.3">
      <c r="A211" s="47">
        <v>193</v>
      </c>
      <c r="B211" s="9" t="s">
        <v>321</v>
      </c>
      <c r="C211" s="15" t="s">
        <v>322</v>
      </c>
      <c r="D211" s="16" t="s">
        <v>544</v>
      </c>
      <c r="E211" s="16" t="s">
        <v>581</v>
      </c>
      <c r="F211" s="62">
        <v>2</v>
      </c>
      <c r="G211" s="62">
        <v>2.66</v>
      </c>
      <c r="H211" s="62">
        <v>5.81</v>
      </c>
      <c r="I211" s="12">
        <f t="shared" si="174"/>
        <v>1700000</v>
      </c>
      <c r="J211" s="11">
        <f t="shared" si="175"/>
        <v>1941800</v>
      </c>
      <c r="K211" s="41">
        <f t="shared" si="220"/>
        <v>3617600</v>
      </c>
      <c r="L211" s="11">
        <f t="shared" si="198"/>
        <v>4309200</v>
      </c>
      <c r="M211" s="11">
        <f t="shared" si="199"/>
        <v>5054000</v>
      </c>
      <c r="N211" s="12">
        <f t="shared" si="200"/>
        <v>5810000</v>
      </c>
      <c r="O211" s="74">
        <f t="shared" si="201"/>
        <v>9451800</v>
      </c>
      <c r="P211" s="42">
        <f t="shared" si="221"/>
        <v>11127600</v>
      </c>
      <c r="Q211" s="12">
        <f t="shared" si="202"/>
        <v>11819200</v>
      </c>
      <c r="R211" s="74">
        <f t="shared" si="203"/>
        <v>12564000</v>
      </c>
      <c r="S211" s="78">
        <f t="shared" si="204"/>
        <v>10301800</v>
      </c>
      <c r="T211" s="67">
        <f t="shared" si="205"/>
        <v>13414000</v>
      </c>
      <c r="U211" s="66">
        <f t="shared" si="206"/>
        <v>12669200</v>
      </c>
      <c r="V211" s="78">
        <f t="shared" si="207"/>
        <v>13414000</v>
      </c>
      <c r="W211" s="13">
        <f t="shared" si="208"/>
        <v>3400000</v>
      </c>
      <c r="X211" s="13">
        <f t="shared" si="209"/>
        <v>850000</v>
      </c>
      <c r="Y211" s="14">
        <f t="shared" si="210"/>
        <v>8601800</v>
      </c>
      <c r="Z211" s="13">
        <f t="shared" si="211"/>
        <v>10969200</v>
      </c>
      <c r="AA211" s="14">
        <f t="shared" si="212"/>
        <v>9451800</v>
      </c>
      <c r="AB211" s="14">
        <f t="shared" si="213"/>
        <v>11819200</v>
      </c>
      <c r="AC211" s="13">
        <f t="shared" si="214"/>
        <v>728360</v>
      </c>
      <c r="AD211" s="67">
        <f t="shared" si="222"/>
        <v>1063520</v>
      </c>
      <c r="AE211" s="13">
        <f t="shared" si="215"/>
        <v>1201840</v>
      </c>
      <c r="AF211" s="13">
        <f t="shared" si="216"/>
        <v>1350800</v>
      </c>
      <c r="AG211" s="13">
        <f t="shared" si="217"/>
        <v>510000</v>
      </c>
      <c r="AH211" s="24">
        <f t="shared" si="218"/>
        <v>3400000</v>
      </c>
      <c r="AI211" s="27">
        <f t="shared" si="219"/>
        <v>850000</v>
      </c>
    </row>
    <row r="212" spans="1:35" ht="60" thickTop="1" thickBot="1" x14ac:dyDescent="0.3">
      <c r="A212" s="47">
        <v>194</v>
      </c>
      <c r="B212" s="9" t="s">
        <v>323</v>
      </c>
      <c r="C212" s="15" t="s">
        <v>324</v>
      </c>
      <c r="D212" s="16" t="s">
        <v>544</v>
      </c>
      <c r="E212" s="16" t="s">
        <v>581</v>
      </c>
      <c r="F212" s="62">
        <v>5.2</v>
      </c>
      <c r="G212" s="62">
        <v>3.89</v>
      </c>
      <c r="H212" s="62">
        <v>5.81</v>
      </c>
      <c r="I212" s="12">
        <f t="shared" si="174"/>
        <v>4420000</v>
      </c>
      <c r="J212" s="11">
        <f t="shared" si="175"/>
        <v>2839700</v>
      </c>
      <c r="K212" s="41">
        <f t="shared" si="220"/>
        <v>5290400</v>
      </c>
      <c r="L212" s="11">
        <f t="shared" si="198"/>
        <v>6301800</v>
      </c>
      <c r="M212" s="11">
        <f t="shared" si="199"/>
        <v>7391000</v>
      </c>
      <c r="N212" s="12">
        <f t="shared" si="200"/>
        <v>5810000</v>
      </c>
      <c r="O212" s="74">
        <f t="shared" si="201"/>
        <v>13069700</v>
      </c>
      <c r="P212" s="42">
        <f t="shared" si="221"/>
        <v>15520400</v>
      </c>
      <c r="Q212" s="12">
        <f t="shared" si="202"/>
        <v>16531800</v>
      </c>
      <c r="R212" s="74">
        <f t="shared" si="203"/>
        <v>17621000</v>
      </c>
      <c r="S212" s="78">
        <f t="shared" si="204"/>
        <v>15279700</v>
      </c>
      <c r="T212" s="67">
        <f t="shared" si="205"/>
        <v>19831000</v>
      </c>
      <c r="U212" s="66">
        <f t="shared" si="206"/>
        <v>18741800</v>
      </c>
      <c r="V212" s="78">
        <f t="shared" si="207"/>
        <v>19831000</v>
      </c>
      <c r="W212" s="13">
        <f t="shared" si="208"/>
        <v>8840000</v>
      </c>
      <c r="X212" s="13">
        <f t="shared" si="209"/>
        <v>2210000</v>
      </c>
      <c r="Y212" s="14">
        <f t="shared" si="210"/>
        <v>10859700</v>
      </c>
      <c r="Z212" s="13">
        <f t="shared" si="211"/>
        <v>14321800</v>
      </c>
      <c r="AA212" s="14">
        <f t="shared" si="212"/>
        <v>13069700</v>
      </c>
      <c r="AB212" s="14">
        <f t="shared" si="213"/>
        <v>16531800</v>
      </c>
      <c r="AC212" s="13">
        <f t="shared" si="214"/>
        <v>1451940</v>
      </c>
      <c r="AD212" s="67">
        <f t="shared" si="222"/>
        <v>1942080</v>
      </c>
      <c r="AE212" s="13">
        <f t="shared" si="215"/>
        <v>2144360</v>
      </c>
      <c r="AF212" s="13">
        <f t="shared" si="216"/>
        <v>2362200</v>
      </c>
      <c r="AG212" s="13">
        <f t="shared" si="217"/>
        <v>1326000</v>
      </c>
      <c r="AH212" s="24">
        <f t="shared" si="218"/>
        <v>8840000</v>
      </c>
      <c r="AI212" s="27">
        <f t="shared" si="219"/>
        <v>2210000</v>
      </c>
    </row>
    <row r="213" spans="1:35" ht="42.75" customHeight="1" thickTop="1" thickBot="1" x14ac:dyDescent="0.3">
      <c r="A213" s="47">
        <v>195</v>
      </c>
      <c r="B213" s="9" t="s">
        <v>398</v>
      </c>
      <c r="C213" s="15" t="s">
        <v>399</v>
      </c>
      <c r="D213" s="15" t="s">
        <v>601</v>
      </c>
      <c r="E213" s="16" t="s">
        <v>581</v>
      </c>
      <c r="F213" s="62">
        <v>3.5</v>
      </c>
      <c r="G213" s="62">
        <v>1.82</v>
      </c>
      <c r="H213" s="62">
        <v>5.81</v>
      </c>
      <c r="I213" s="12">
        <f>F213*$F$2</f>
        <v>2975000</v>
      </c>
      <c r="J213" s="11">
        <f>G213*$F$3</f>
        <v>1328600</v>
      </c>
      <c r="K213" s="41">
        <f t="shared" si="220"/>
        <v>2475200</v>
      </c>
      <c r="L213" s="11">
        <f t="shared" si="198"/>
        <v>2948400</v>
      </c>
      <c r="M213" s="11">
        <f t="shared" si="199"/>
        <v>3458000</v>
      </c>
      <c r="N213" s="12">
        <f t="shared" si="200"/>
        <v>5810000</v>
      </c>
      <c r="O213" s="74">
        <f t="shared" si="201"/>
        <v>10113600</v>
      </c>
      <c r="P213" s="42">
        <f t="shared" si="221"/>
        <v>11260200</v>
      </c>
      <c r="Q213" s="12">
        <f t="shared" si="202"/>
        <v>11733400</v>
      </c>
      <c r="R213" s="74">
        <f t="shared" si="203"/>
        <v>12243000</v>
      </c>
      <c r="S213" s="78">
        <f t="shared" si="204"/>
        <v>11601100</v>
      </c>
      <c r="T213" s="67">
        <f t="shared" si="205"/>
        <v>13730500</v>
      </c>
      <c r="U213" s="66">
        <f t="shared" si="206"/>
        <v>13220900</v>
      </c>
      <c r="V213" s="78">
        <f t="shared" si="207"/>
        <v>13730500</v>
      </c>
      <c r="W213" s="13">
        <f t="shared" si="208"/>
        <v>5950000</v>
      </c>
      <c r="X213" s="13">
        <f t="shared" si="209"/>
        <v>1487500</v>
      </c>
      <c r="Y213" s="14">
        <f t="shared" si="210"/>
        <v>8626100</v>
      </c>
      <c r="Z213" s="13">
        <f t="shared" si="211"/>
        <v>10245900</v>
      </c>
      <c r="AA213" s="14">
        <f t="shared" si="212"/>
        <v>10113600</v>
      </c>
      <c r="AB213" s="14">
        <f t="shared" si="213"/>
        <v>11733400</v>
      </c>
      <c r="AC213" s="13">
        <f t="shared" si="214"/>
        <v>860720</v>
      </c>
      <c r="AD213" s="67">
        <f t="shared" si="222"/>
        <v>1090040</v>
      </c>
      <c r="AE213" s="13">
        <f t="shared" si="215"/>
        <v>1184680</v>
      </c>
      <c r="AF213" s="13">
        <f t="shared" si="216"/>
        <v>1286600</v>
      </c>
      <c r="AG213" s="13">
        <f t="shared" si="217"/>
        <v>892500</v>
      </c>
      <c r="AH213" s="24">
        <f t="shared" si="218"/>
        <v>5950000</v>
      </c>
      <c r="AI213" s="27">
        <f t="shared" si="219"/>
        <v>1487500</v>
      </c>
    </row>
    <row r="214" spans="1:35" ht="41.25" customHeight="1" thickTop="1" thickBot="1" x14ac:dyDescent="0.3">
      <c r="A214" s="47">
        <v>196</v>
      </c>
      <c r="B214" s="9" t="s">
        <v>404</v>
      </c>
      <c r="C214" s="15" t="s">
        <v>405</v>
      </c>
      <c r="D214" s="15" t="s">
        <v>601</v>
      </c>
      <c r="E214" s="16" t="s">
        <v>581</v>
      </c>
      <c r="F214" s="62">
        <v>8.6</v>
      </c>
      <c r="G214" s="62">
        <v>3.98</v>
      </c>
      <c r="H214" s="62">
        <v>5.81</v>
      </c>
      <c r="I214" s="12">
        <f>F214*$F$2</f>
        <v>7310000</v>
      </c>
      <c r="J214" s="11">
        <f>G214*$F$3</f>
        <v>2905400</v>
      </c>
      <c r="K214" s="41">
        <f t="shared" si="220"/>
        <v>5412800</v>
      </c>
      <c r="L214" s="11">
        <f t="shared" si="198"/>
        <v>6447600</v>
      </c>
      <c r="M214" s="11">
        <f t="shared" si="199"/>
        <v>7562000</v>
      </c>
      <c r="N214" s="12">
        <f t="shared" si="200"/>
        <v>5810000</v>
      </c>
      <c r="O214" s="74">
        <f t="shared" si="201"/>
        <v>16025400</v>
      </c>
      <c r="P214" s="42">
        <f t="shared" si="221"/>
        <v>18532800</v>
      </c>
      <c r="Q214" s="12">
        <f t="shared" si="202"/>
        <v>19567600</v>
      </c>
      <c r="R214" s="74">
        <f t="shared" si="203"/>
        <v>20682000</v>
      </c>
      <c r="S214" s="78">
        <f t="shared" si="204"/>
        <v>19680400</v>
      </c>
      <c r="T214" s="67">
        <f t="shared" si="205"/>
        <v>24337000</v>
      </c>
      <c r="U214" s="66">
        <f t="shared" si="206"/>
        <v>23222600</v>
      </c>
      <c r="V214" s="78">
        <f t="shared" si="207"/>
        <v>24337000</v>
      </c>
      <c r="W214" s="13">
        <f t="shared" si="208"/>
        <v>14620000</v>
      </c>
      <c r="X214" s="13">
        <f t="shared" si="209"/>
        <v>3655000</v>
      </c>
      <c r="Y214" s="14">
        <f t="shared" si="210"/>
        <v>12370400</v>
      </c>
      <c r="Z214" s="13">
        <f t="shared" si="211"/>
        <v>15912600</v>
      </c>
      <c r="AA214" s="14">
        <f t="shared" si="212"/>
        <v>16025400</v>
      </c>
      <c r="AB214" s="14">
        <f t="shared" si="213"/>
        <v>19567600</v>
      </c>
      <c r="AC214" s="13">
        <f t="shared" si="214"/>
        <v>2043080</v>
      </c>
      <c r="AD214" s="67">
        <f t="shared" si="222"/>
        <v>2544560</v>
      </c>
      <c r="AE214" s="13">
        <f t="shared" si="215"/>
        <v>2751520</v>
      </c>
      <c r="AF214" s="13">
        <f t="shared" si="216"/>
        <v>2974400</v>
      </c>
      <c r="AG214" s="13">
        <f t="shared" si="217"/>
        <v>2193000</v>
      </c>
      <c r="AH214" s="24">
        <f t="shared" si="218"/>
        <v>14620000</v>
      </c>
      <c r="AI214" s="27">
        <f t="shared" si="219"/>
        <v>3655000</v>
      </c>
    </row>
    <row r="215" spans="1:35" ht="45" customHeight="1" thickTop="1" thickBot="1" x14ac:dyDescent="0.3">
      <c r="A215" s="54">
        <v>197</v>
      </c>
      <c r="B215" s="30" t="s">
        <v>406</v>
      </c>
      <c r="C215" s="31" t="s">
        <v>407</v>
      </c>
      <c r="D215" s="31" t="s">
        <v>601</v>
      </c>
      <c r="E215" s="32" t="s">
        <v>581</v>
      </c>
      <c r="F215" s="63">
        <v>7.1</v>
      </c>
      <c r="G215" s="63">
        <v>2.3199999999999998</v>
      </c>
      <c r="H215" s="63">
        <v>5.81</v>
      </c>
      <c r="I215" s="34">
        <f>F215*$F$2</f>
        <v>6035000</v>
      </c>
      <c r="J215" s="33">
        <f>G215*$F$3</f>
        <v>1693599.9999999998</v>
      </c>
      <c r="K215" s="81">
        <f t="shared" si="220"/>
        <v>3155200</v>
      </c>
      <c r="L215" s="33">
        <f t="shared" si="198"/>
        <v>3758399.9999999995</v>
      </c>
      <c r="M215" s="33">
        <f t="shared" si="199"/>
        <v>4408000</v>
      </c>
      <c r="N215" s="34">
        <f t="shared" si="200"/>
        <v>5810000</v>
      </c>
      <c r="O215" s="75">
        <f t="shared" si="201"/>
        <v>13538600</v>
      </c>
      <c r="P215" s="80">
        <f t="shared" si="221"/>
        <v>15000200</v>
      </c>
      <c r="Q215" s="34">
        <f t="shared" si="202"/>
        <v>15603400</v>
      </c>
      <c r="R215" s="75">
        <f t="shared" si="203"/>
        <v>16253000</v>
      </c>
      <c r="S215" s="79">
        <f t="shared" si="204"/>
        <v>16556100</v>
      </c>
      <c r="T215" s="82">
        <f t="shared" si="205"/>
        <v>19270500</v>
      </c>
      <c r="U215" s="71">
        <f t="shared" si="206"/>
        <v>18620900</v>
      </c>
      <c r="V215" s="79">
        <f t="shared" si="207"/>
        <v>19270500</v>
      </c>
      <c r="W215" s="35">
        <f t="shared" si="208"/>
        <v>12070000</v>
      </c>
      <c r="X215" s="35">
        <f t="shared" si="209"/>
        <v>3017500</v>
      </c>
      <c r="Y215" s="36">
        <f t="shared" si="210"/>
        <v>10521100</v>
      </c>
      <c r="Z215" s="35">
        <f t="shared" si="211"/>
        <v>12585900</v>
      </c>
      <c r="AA215" s="36">
        <f t="shared" si="212"/>
        <v>13538600</v>
      </c>
      <c r="AB215" s="36">
        <f t="shared" si="213"/>
        <v>15603400</v>
      </c>
      <c r="AC215" s="35">
        <f t="shared" si="214"/>
        <v>1545720</v>
      </c>
      <c r="AD215" s="82">
        <f t="shared" si="222"/>
        <v>1838040</v>
      </c>
      <c r="AE215" s="35">
        <f t="shared" si="215"/>
        <v>1958680</v>
      </c>
      <c r="AF215" s="35">
        <f t="shared" si="216"/>
        <v>2088600</v>
      </c>
      <c r="AG215" s="35">
        <f t="shared" si="217"/>
        <v>1810500</v>
      </c>
      <c r="AH215" s="37">
        <f t="shared" si="218"/>
        <v>12070000</v>
      </c>
      <c r="AI215" s="28">
        <f t="shared" si="219"/>
        <v>3017500</v>
      </c>
    </row>
    <row r="216" spans="1:35" ht="36.75" thickBot="1" x14ac:dyDescent="0.3">
      <c r="A216" s="162" t="s">
        <v>653</v>
      </c>
      <c r="B216" s="163"/>
      <c r="C216" s="163"/>
      <c r="D216" s="163"/>
      <c r="E216" s="163"/>
      <c r="F216" s="163"/>
      <c r="G216" s="163"/>
      <c r="H216" s="163"/>
      <c r="I216" s="163"/>
      <c r="J216" s="163"/>
      <c r="K216" s="163"/>
      <c r="L216" s="163"/>
      <c r="M216" s="163"/>
      <c r="N216" s="163"/>
      <c r="O216" s="163"/>
      <c r="P216" s="163"/>
      <c r="Q216" s="163"/>
      <c r="R216" s="163"/>
      <c r="S216" s="163"/>
      <c r="T216" s="163"/>
      <c r="U216" s="163"/>
      <c r="V216" s="163"/>
      <c r="W216" s="163"/>
      <c r="X216" s="163"/>
      <c r="Y216" s="163"/>
      <c r="Z216" s="163"/>
      <c r="AA216" s="163"/>
      <c r="AB216" s="163"/>
      <c r="AC216" s="163"/>
      <c r="AD216" s="163"/>
      <c r="AE216" s="163"/>
      <c r="AF216" s="163"/>
      <c r="AG216" s="163"/>
      <c r="AH216" s="163"/>
      <c r="AI216" s="164"/>
    </row>
    <row r="217" spans="1:35" ht="78.75" thickBot="1" x14ac:dyDescent="0.3">
      <c r="A217" s="51">
        <v>198</v>
      </c>
      <c r="B217" s="38" t="s">
        <v>325</v>
      </c>
      <c r="C217" s="39" t="s">
        <v>326</v>
      </c>
      <c r="D217" s="40" t="s">
        <v>545</v>
      </c>
      <c r="E217" s="40" t="s">
        <v>583</v>
      </c>
      <c r="F217" s="61">
        <v>2</v>
      </c>
      <c r="G217" s="61">
        <v>1.85</v>
      </c>
      <c r="H217" s="61">
        <v>2.42</v>
      </c>
      <c r="I217" s="42">
        <f t="shared" si="174"/>
        <v>1700000</v>
      </c>
      <c r="J217" s="41">
        <f t="shared" si="175"/>
        <v>1350500</v>
      </c>
      <c r="K217" s="41">
        <f t="shared" si="220"/>
        <v>2516000</v>
      </c>
      <c r="L217" s="41">
        <f t="shared" ref="L217:L264" si="223">G217*$F$5</f>
        <v>2997000</v>
      </c>
      <c r="M217" s="41">
        <f t="shared" ref="M217:M264" si="224">G217*$F$6</f>
        <v>3515000</v>
      </c>
      <c r="N217" s="42">
        <f t="shared" ref="N217:N264" si="225">H217*$F$7</f>
        <v>2420000</v>
      </c>
      <c r="O217" s="73">
        <f t="shared" ref="O217:O264" si="226">I217+J217+N217</f>
        <v>5470500</v>
      </c>
      <c r="P217" s="42">
        <f t="shared" si="221"/>
        <v>6636000</v>
      </c>
      <c r="Q217" s="42">
        <f t="shared" ref="Q217:Q264" si="227">I217+L217+N217</f>
        <v>7117000</v>
      </c>
      <c r="R217" s="73">
        <f t="shared" ref="R217:R264" si="228">I217+M217+N217</f>
        <v>7635000</v>
      </c>
      <c r="S217" s="77">
        <f t="shared" ref="S217:S264" si="229">O217+I217/2</f>
        <v>6320500</v>
      </c>
      <c r="T217" s="67">
        <f t="shared" ref="T217:T264" si="230">R217+I217/2</f>
        <v>8485000</v>
      </c>
      <c r="U217" s="67">
        <f t="shared" ref="U217:U264" si="231">Q217+I217/2</f>
        <v>7967000</v>
      </c>
      <c r="V217" s="77">
        <f t="shared" ref="V217:V264" si="232">R217+I217/2</f>
        <v>8485000</v>
      </c>
      <c r="W217" s="43">
        <f t="shared" ref="W217:W264" si="233">I217*2</f>
        <v>3400000</v>
      </c>
      <c r="X217" s="43">
        <f t="shared" ref="X217:X264" si="234">I217*0.5</f>
        <v>850000</v>
      </c>
      <c r="Y217" s="44">
        <f t="shared" ref="Y217:Y264" si="235">I217/2+J217+N217</f>
        <v>4620500</v>
      </c>
      <c r="Z217" s="43">
        <f t="shared" ref="Z217:Z264" si="236">I217/2+N217+L217</f>
        <v>6267000</v>
      </c>
      <c r="AA217" s="44">
        <f t="shared" ref="AA217:AA264" si="237">I217+N217+J217</f>
        <v>5470500</v>
      </c>
      <c r="AB217" s="44">
        <f t="shared" ref="AB217:AB264" si="238">I217+N217+L217</f>
        <v>7117000</v>
      </c>
      <c r="AC217" s="43">
        <f t="shared" ref="AC217:AC264" si="239">(I217*0.2)+(J217*0.2)</f>
        <v>610100</v>
      </c>
      <c r="AD217" s="67">
        <f t="shared" si="222"/>
        <v>843200</v>
      </c>
      <c r="AE217" s="43">
        <f t="shared" ref="AE217:AE264" si="240">(I217*0.2)+(L217*0.2)</f>
        <v>939400</v>
      </c>
      <c r="AF217" s="43">
        <f t="shared" ref="AF217:AF264" si="241">(I217*0.2)+(M217*0.2)</f>
        <v>1043000</v>
      </c>
      <c r="AG217" s="43">
        <f t="shared" ref="AG217:AG264" si="242">I217*0.3</f>
        <v>510000</v>
      </c>
      <c r="AH217" s="45">
        <f t="shared" ref="AH217:AH264" si="243">I217*2</f>
        <v>3400000</v>
      </c>
      <c r="AI217" s="26">
        <f t="shared" ref="AI217:AI264" si="244">I217/2</f>
        <v>850000</v>
      </c>
    </row>
    <row r="218" spans="1:35" ht="79.5" thickTop="1" thickBot="1" x14ac:dyDescent="0.3">
      <c r="A218" s="50">
        <v>199</v>
      </c>
      <c r="B218" s="9" t="s">
        <v>327</v>
      </c>
      <c r="C218" s="15" t="s">
        <v>328</v>
      </c>
      <c r="D218" s="16" t="s">
        <v>545</v>
      </c>
      <c r="E218" s="16" t="s">
        <v>563</v>
      </c>
      <c r="F218" s="62">
        <v>2.2000000000000002</v>
      </c>
      <c r="G218" s="62">
        <v>2.1</v>
      </c>
      <c r="H218" s="62">
        <v>1.99</v>
      </c>
      <c r="I218" s="12">
        <f t="shared" si="174"/>
        <v>1870000.0000000002</v>
      </c>
      <c r="J218" s="11">
        <f t="shared" si="175"/>
        <v>1533000</v>
      </c>
      <c r="K218" s="41">
        <f t="shared" si="220"/>
        <v>2856000</v>
      </c>
      <c r="L218" s="11">
        <f t="shared" si="223"/>
        <v>3402000</v>
      </c>
      <c r="M218" s="11">
        <f t="shared" si="224"/>
        <v>3990000</v>
      </c>
      <c r="N218" s="12">
        <f t="shared" si="225"/>
        <v>1990000</v>
      </c>
      <c r="O218" s="74">
        <f t="shared" si="226"/>
        <v>5393000</v>
      </c>
      <c r="P218" s="42">
        <f t="shared" si="221"/>
        <v>6716000</v>
      </c>
      <c r="Q218" s="12">
        <f t="shared" si="227"/>
        <v>7262000</v>
      </c>
      <c r="R218" s="74">
        <f t="shared" si="228"/>
        <v>7850000</v>
      </c>
      <c r="S218" s="78">
        <f t="shared" si="229"/>
        <v>6328000</v>
      </c>
      <c r="T218" s="67">
        <f t="shared" si="230"/>
        <v>8785000</v>
      </c>
      <c r="U218" s="66">
        <f t="shared" si="231"/>
        <v>8197000</v>
      </c>
      <c r="V218" s="78">
        <f t="shared" si="232"/>
        <v>8785000</v>
      </c>
      <c r="W218" s="13">
        <f t="shared" si="233"/>
        <v>3740000.0000000005</v>
      </c>
      <c r="X218" s="13">
        <f t="shared" si="234"/>
        <v>935000.00000000012</v>
      </c>
      <c r="Y218" s="14">
        <f t="shared" si="235"/>
        <v>4458000</v>
      </c>
      <c r="Z218" s="13">
        <f t="shared" si="236"/>
        <v>6327000</v>
      </c>
      <c r="AA218" s="14">
        <f t="shared" si="237"/>
        <v>5393000</v>
      </c>
      <c r="AB218" s="14">
        <f t="shared" si="238"/>
        <v>7262000</v>
      </c>
      <c r="AC218" s="13">
        <f t="shared" si="239"/>
        <v>680600</v>
      </c>
      <c r="AD218" s="67">
        <f t="shared" si="222"/>
        <v>945200</v>
      </c>
      <c r="AE218" s="13">
        <f t="shared" si="240"/>
        <v>1054400</v>
      </c>
      <c r="AF218" s="13">
        <f t="shared" si="241"/>
        <v>1172000</v>
      </c>
      <c r="AG218" s="13">
        <f t="shared" si="242"/>
        <v>561000</v>
      </c>
      <c r="AH218" s="24">
        <f t="shared" si="243"/>
        <v>3740000.0000000005</v>
      </c>
      <c r="AI218" s="27">
        <f t="shared" si="244"/>
        <v>935000.00000000012</v>
      </c>
    </row>
    <row r="219" spans="1:35" ht="79.5" thickTop="1" thickBot="1" x14ac:dyDescent="0.3">
      <c r="A219" s="50">
        <v>200</v>
      </c>
      <c r="B219" s="9" t="s">
        <v>329</v>
      </c>
      <c r="C219" s="15" t="s">
        <v>330</v>
      </c>
      <c r="D219" s="16" t="s">
        <v>545</v>
      </c>
      <c r="E219" s="16" t="s">
        <v>563</v>
      </c>
      <c r="F219" s="62">
        <v>4</v>
      </c>
      <c r="G219" s="62">
        <v>4.7300000000000004</v>
      </c>
      <c r="H219" s="62">
        <v>5.81</v>
      </c>
      <c r="I219" s="12">
        <f t="shared" si="174"/>
        <v>3400000</v>
      </c>
      <c r="J219" s="11">
        <f t="shared" si="175"/>
        <v>3452900.0000000005</v>
      </c>
      <c r="K219" s="41">
        <f t="shared" si="220"/>
        <v>6432800.0000000009</v>
      </c>
      <c r="L219" s="11">
        <f t="shared" si="223"/>
        <v>7662600.0000000009</v>
      </c>
      <c r="M219" s="11">
        <f t="shared" si="224"/>
        <v>8987000</v>
      </c>
      <c r="N219" s="12">
        <f t="shared" si="225"/>
        <v>5810000</v>
      </c>
      <c r="O219" s="74">
        <f t="shared" si="226"/>
        <v>12662900</v>
      </c>
      <c r="P219" s="42">
        <f t="shared" si="221"/>
        <v>15642800</v>
      </c>
      <c r="Q219" s="12">
        <f t="shared" si="227"/>
        <v>16872600</v>
      </c>
      <c r="R219" s="74">
        <f t="shared" si="228"/>
        <v>18197000</v>
      </c>
      <c r="S219" s="78">
        <f t="shared" si="229"/>
        <v>14362900</v>
      </c>
      <c r="T219" s="67">
        <f t="shared" si="230"/>
        <v>19897000</v>
      </c>
      <c r="U219" s="66">
        <f t="shared" si="231"/>
        <v>18572600</v>
      </c>
      <c r="V219" s="78">
        <f t="shared" si="232"/>
        <v>19897000</v>
      </c>
      <c r="W219" s="13">
        <f t="shared" si="233"/>
        <v>6800000</v>
      </c>
      <c r="X219" s="13">
        <f t="shared" si="234"/>
        <v>1700000</v>
      </c>
      <c r="Y219" s="14">
        <f t="shared" si="235"/>
        <v>10962900</v>
      </c>
      <c r="Z219" s="13">
        <f t="shared" si="236"/>
        <v>15172600</v>
      </c>
      <c r="AA219" s="14">
        <f t="shared" si="237"/>
        <v>12662900</v>
      </c>
      <c r="AB219" s="14">
        <f t="shared" si="238"/>
        <v>16872600</v>
      </c>
      <c r="AC219" s="13">
        <f t="shared" si="239"/>
        <v>1370580</v>
      </c>
      <c r="AD219" s="67">
        <f t="shared" si="222"/>
        <v>1966560.0000000002</v>
      </c>
      <c r="AE219" s="13">
        <f t="shared" si="240"/>
        <v>2212520</v>
      </c>
      <c r="AF219" s="13">
        <f t="shared" si="241"/>
        <v>2477400</v>
      </c>
      <c r="AG219" s="13">
        <f t="shared" si="242"/>
        <v>1020000</v>
      </c>
      <c r="AH219" s="24">
        <f t="shared" si="243"/>
        <v>6800000</v>
      </c>
      <c r="AI219" s="27">
        <f t="shared" si="244"/>
        <v>1700000</v>
      </c>
    </row>
    <row r="220" spans="1:35" ht="79.5" thickTop="1" thickBot="1" x14ac:dyDescent="0.3">
      <c r="A220" s="50">
        <v>201</v>
      </c>
      <c r="B220" s="9" t="s">
        <v>331</v>
      </c>
      <c r="C220" s="15" t="s">
        <v>332</v>
      </c>
      <c r="D220" s="16" t="s">
        <v>545</v>
      </c>
      <c r="E220" s="16" t="s">
        <v>579</v>
      </c>
      <c r="F220" s="62">
        <v>4.5999999999999996</v>
      </c>
      <c r="G220" s="62">
        <v>3.98</v>
      </c>
      <c r="H220" s="62">
        <v>5.81</v>
      </c>
      <c r="I220" s="12">
        <f t="shared" si="174"/>
        <v>3909999.9999999995</v>
      </c>
      <c r="J220" s="11">
        <f t="shared" si="175"/>
        <v>2905400</v>
      </c>
      <c r="K220" s="41">
        <f t="shared" si="220"/>
        <v>5412800</v>
      </c>
      <c r="L220" s="11">
        <f t="shared" si="223"/>
        <v>6447600</v>
      </c>
      <c r="M220" s="11">
        <f t="shared" si="224"/>
        <v>7562000</v>
      </c>
      <c r="N220" s="12">
        <f t="shared" si="225"/>
        <v>5810000</v>
      </c>
      <c r="O220" s="74">
        <f t="shared" si="226"/>
        <v>12625400</v>
      </c>
      <c r="P220" s="42">
        <f t="shared" si="221"/>
        <v>15132800</v>
      </c>
      <c r="Q220" s="12">
        <f t="shared" si="227"/>
        <v>16167600</v>
      </c>
      <c r="R220" s="74">
        <f t="shared" si="228"/>
        <v>17282000</v>
      </c>
      <c r="S220" s="78">
        <f t="shared" si="229"/>
        <v>14580400</v>
      </c>
      <c r="T220" s="67">
        <f t="shared" si="230"/>
        <v>19237000</v>
      </c>
      <c r="U220" s="66">
        <f t="shared" si="231"/>
        <v>18122600</v>
      </c>
      <c r="V220" s="78">
        <f t="shared" si="232"/>
        <v>19237000</v>
      </c>
      <c r="W220" s="13">
        <f t="shared" si="233"/>
        <v>7819999.9999999991</v>
      </c>
      <c r="X220" s="13">
        <f t="shared" si="234"/>
        <v>1954999.9999999998</v>
      </c>
      <c r="Y220" s="14">
        <f t="shared" si="235"/>
        <v>10670400</v>
      </c>
      <c r="Z220" s="13">
        <f t="shared" si="236"/>
        <v>14212600</v>
      </c>
      <c r="AA220" s="14">
        <f t="shared" si="237"/>
        <v>12625400</v>
      </c>
      <c r="AB220" s="14">
        <f t="shared" si="238"/>
        <v>16167600</v>
      </c>
      <c r="AC220" s="13">
        <f t="shared" si="239"/>
        <v>1363080</v>
      </c>
      <c r="AD220" s="67">
        <f t="shared" si="222"/>
        <v>1864560</v>
      </c>
      <c r="AE220" s="13">
        <f t="shared" si="240"/>
        <v>2071520</v>
      </c>
      <c r="AF220" s="13">
        <f t="shared" si="241"/>
        <v>2294400</v>
      </c>
      <c r="AG220" s="13">
        <f t="shared" si="242"/>
        <v>1172999.9999999998</v>
      </c>
      <c r="AH220" s="24">
        <f t="shared" si="243"/>
        <v>7819999.9999999991</v>
      </c>
      <c r="AI220" s="27">
        <f t="shared" si="244"/>
        <v>1954999.9999999998</v>
      </c>
    </row>
    <row r="221" spans="1:35" ht="79.5" thickTop="1" thickBot="1" x14ac:dyDescent="0.3">
      <c r="A221" s="50">
        <v>202</v>
      </c>
      <c r="B221" s="9" t="s">
        <v>333</v>
      </c>
      <c r="C221" s="15" t="s">
        <v>334</v>
      </c>
      <c r="D221" s="16" t="s">
        <v>545</v>
      </c>
      <c r="E221" s="16" t="s">
        <v>579</v>
      </c>
      <c r="F221" s="62">
        <v>6</v>
      </c>
      <c r="G221" s="62">
        <v>5</v>
      </c>
      <c r="H221" s="62">
        <v>5.88</v>
      </c>
      <c r="I221" s="12">
        <f t="shared" si="174"/>
        <v>5100000</v>
      </c>
      <c r="J221" s="11">
        <f t="shared" si="175"/>
        <v>3650000</v>
      </c>
      <c r="K221" s="41">
        <f t="shared" si="220"/>
        <v>6800000</v>
      </c>
      <c r="L221" s="11">
        <f t="shared" si="223"/>
        <v>8100000</v>
      </c>
      <c r="M221" s="11">
        <f t="shared" si="224"/>
        <v>9500000</v>
      </c>
      <c r="N221" s="12">
        <f t="shared" si="225"/>
        <v>5880000</v>
      </c>
      <c r="O221" s="74">
        <f t="shared" si="226"/>
        <v>14630000</v>
      </c>
      <c r="P221" s="42">
        <f t="shared" si="221"/>
        <v>17780000</v>
      </c>
      <c r="Q221" s="12">
        <f t="shared" si="227"/>
        <v>19080000</v>
      </c>
      <c r="R221" s="74">
        <f t="shared" si="228"/>
        <v>20480000</v>
      </c>
      <c r="S221" s="78">
        <f t="shared" si="229"/>
        <v>17180000</v>
      </c>
      <c r="T221" s="67">
        <f t="shared" si="230"/>
        <v>23030000</v>
      </c>
      <c r="U221" s="66">
        <f t="shared" si="231"/>
        <v>21630000</v>
      </c>
      <c r="V221" s="78">
        <f t="shared" si="232"/>
        <v>23030000</v>
      </c>
      <c r="W221" s="13">
        <f t="shared" si="233"/>
        <v>10200000</v>
      </c>
      <c r="X221" s="13">
        <f t="shared" si="234"/>
        <v>2550000</v>
      </c>
      <c r="Y221" s="14">
        <f t="shared" si="235"/>
        <v>12080000</v>
      </c>
      <c r="Z221" s="13">
        <f t="shared" si="236"/>
        <v>16530000</v>
      </c>
      <c r="AA221" s="14">
        <f t="shared" si="237"/>
        <v>14630000</v>
      </c>
      <c r="AB221" s="14">
        <f t="shared" si="238"/>
        <v>19080000</v>
      </c>
      <c r="AC221" s="13">
        <f t="shared" si="239"/>
        <v>1750000</v>
      </c>
      <c r="AD221" s="67">
        <f t="shared" si="222"/>
        <v>2380000</v>
      </c>
      <c r="AE221" s="13">
        <f t="shared" si="240"/>
        <v>2640000</v>
      </c>
      <c r="AF221" s="13">
        <f t="shared" si="241"/>
        <v>2920000</v>
      </c>
      <c r="AG221" s="13">
        <f t="shared" si="242"/>
        <v>1530000</v>
      </c>
      <c r="AH221" s="24">
        <f t="shared" si="243"/>
        <v>10200000</v>
      </c>
      <c r="AI221" s="27">
        <f t="shared" si="244"/>
        <v>2550000</v>
      </c>
    </row>
    <row r="222" spans="1:35" ht="79.5" thickTop="1" thickBot="1" x14ac:dyDescent="0.3">
      <c r="A222" s="50">
        <v>203</v>
      </c>
      <c r="B222" s="9" t="s">
        <v>335</v>
      </c>
      <c r="C222" s="15" t="s">
        <v>336</v>
      </c>
      <c r="D222" s="16" t="s">
        <v>545</v>
      </c>
      <c r="E222" s="16" t="s">
        <v>579</v>
      </c>
      <c r="F222" s="62">
        <v>7.2</v>
      </c>
      <c r="G222" s="62">
        <v>6.08</v>
      </c>
      <c r="H222" s="62">
        <v>5.88</v>
      </c>
      <c r="I222" s="12">
        <f t="shared" si="174"/>
        <v>6120000</v>
      </c>
      <c r="J222" s="11">
        <f t="shared" si="175"/>
        <v>4438400</v>
      </c>
      <c r="K222" s="41">
        <f t="shared" si="220"/>
        <v>8268800</v>
      </c>
      <c r="L222" s="11">
        <f t="shared" si="223"/>
        <v>9849600</v>
      </c>
      <c r="M222" s="11">
        <f t="shared" si="224"/>
        <v>11552000</v>
      </c>
      <c r="N222" s="12">
        <f t="shared" si="225"/>
        <v>5880000</v>
      </c>
      <c r="O222" s="74">
        <f t="shared" si="226"/>
        <v>16438400</v>
      </c>
      <c r="P222" s="42">
        <f t="shared" si="221"/>
        <v>20268800</v>
      </c>
      <c r="Q222" s="12">
        <f t="shared" si="227"/>
        <v>21849600</v>
      </c>
      <c r="R222" s="74">
        <f t="shared" si="228"/>
        <v>23552000</v>
      </c>
      <c r="S222" s="78">
        <f t="shared" si="229"/>
        <v>19498400</v>
      </c>
      <c r="T222" s="67">
        <f t="shared" si="230"/>
        <v>26612000</v>
      </c>
      <c r="U222" s="66">
        <f t="shared" si="231"/>
        <v>24909600</v>
      </c>
      <c r="V222" s="78">
        <f t="shared" si="232"/>
        <v>26612000</v>
      </c>
      <c r="W222" s="13">
        <f t="shared" si="233"/>
        <v>12240000</v>
      </c>
      <c r="X222" s="13">
        <f t="shared" si="234"/>
        <v>3060000</v>
      </c>
      <c r="Y222" s="14">
        <f t="shared" si="235"/>
        <v>13378400</v>
      </c>
      <c r="Z222" s="13">
        <f t="shared" si="236"/>
        <v>18789600</v>
      </c>
      <c r="AA222" s="14">
        <f t="shared" si="237"/>
        <v>16438400</v>
      </c>
      <c r="AB222" s="14">
        <f t="shared" si="238"/>
        <v>21849600</v>
      </c>
      <c r="AC222" s="13">
        <f t="shared" si="239"/>
        <v>2111680</v>
      </c>
      <c r="AD222" s="67">
        <f t="shared" si="222"/>
        <v>2877760</v>
      </c>
      <c r="AE222" s="13">
        <f t="shared" si="240"/>
        <v>3193920</v>
      </c>
      <c r="AF222" s="13">
        <f t="shared" si="241"/>
        <v>3534400</v>
      </c>
      <c r="AG222" s="13">
        <f t="shared" si="242"/>
        <v>1836000</v>
      </c>
      <c r="AH222" s="24">
        <f t="shared" si="243"/>
        <v>12240000</v>
      </c>
      <c r="AI222" s="27">
        <f t="shared" si="244"/>
        <v>3060000</v>
      </c>
    </row>
    <row r="223" spans="1:35" ht="79.5" thickTop="1" thickBot="1" x14ac:dyDescent="0.3">
      <c r="A223" s="50">
        <v>205</v>
      </c>
      <c r="B223" s="9" t="s">
        <v>337</v>
      </c>
      <c r="C223" s="15" t="s">
        <v>338</v>
      </c>
      <c r="D223" s="16" t="s">
        <v>545</v>
      </c>
      <c r="E223" s="16" t="s">
        <v>579</v>
      </c>
      <c r="F223" s="62">
        <v>10</v>
      </c>
      <c r="G223" s="62">
        <v>7.14</v>
      </c>
      <c r="H223" s="62">
        <v>5.88</v>
      </c>
      <c r="I223" s="12">
        <f t="shared" si="174"/>
        <v>8500000</v>
      </c>
      <c r="J223" s="11">
        <f t="shared" si="175"/>
        <v>5212200</v>
      </c>
      <c r="K223" s="41">
        <f t="shared" si="220"/>
        <v>9710400</v>
      </c>
      <c r="L223" s="11">
        <f t="shared" si="223"/>
        <v>11566800</v>
      </c>
      <c r="M223" s="11">
        <f t="shared" si="224"/>
        <v>13566000</v>
      </c>
      <c r="N223" s="12">
        <f t="shared" si="225"/>
        <v>5880000</v>
      </c>
      <c r="O223" s="74">
        <f t="shared" si="226"/>
        <v>19592200</v>
      </c>
      <c r="P223" s="42">
        <f t="shared" si="221"/>
        <v>24090400</v>
      </c>
      <c r="Q223" s="12">
        <f t="shared" si="227"/>
        <v>25946800</v>
      </c>
      <c r="R223" s="74">
        <f t="shared" si="228"/>
        <v>27946000</v>
      </c>
      <c r="S223" s="78">
        <f t="shared" si="229"/>
        <v>23842200</v>
      </c>
      <c r="T223" s="67">
        <f t="shared" si="230"/>
        <v>32196000</v>
      </c>
      <c r="U223" s="66">
        <f t="shared" si="231"/>
        <v>30196800</v>
      </c>
      <c r="V223" s="78">
        <f t="shared" si="232"/>
        <v>32196000</v>
      </c>
      <c r="W223" s="13">
        <f t="shared" si="233"/>
        <v>17000000</v>
      </c>
      <c r="X223" s="13">
        <f t="shared" si="234"/>
        <v>4250000</v>
      </c>
      <c r="Y223" s="14">
        <f t="shared" si="235"/>
        <v>15342200</v>
      </c>
      <c r="Z223" s="13">
        <f t="shared" si="236"/>
        <v>21696800</v>
      </c>
      <c r="AA223" s="14">
        <f t="shared" si="237"/>
        <v>19592200</v>
      </c>
      <c r="AB223" s="14">
        <f t="shared" si="238"/>
        <v>25946800</v>
      </c>
      <c r="AC223" s="13">
        <f t="shared" si="239"/>
        <v>2742440</v>
      </c>
      <c r="AD223" s="67">
        <f t="shared" si="222"/>
        <v>3642080</v>
      </c>
      <c r="AE223" s="13">
        <f t="shared" si="240"/>
        <v>4013360</v>
      </c>
      <c r="AF223" s="13">
        <f t="shared" si="241"/>
        <v>4413200</v>
      </c>
      <c r="AG223" s="13">
        <f t="shared" si="242"/>
        <v>2550000</v>
      </c>
      <c r="AH223" s="24">
        <f t="shared" si="243"/>
        <v>17000000</v>
      </c>
      <c r="AI223" s="27">
        <f t="shared" si="244"/>
        <v>4250000</v>
      </c>
    </row>
    <row r="224" spans="1:35" ht="79.5" thickTop="1" thickBot="1" x14ac:dyDescent="0.3">
      <c r="A224" s="50">
        <v>206</v>
      </c>
      <c r="B224" s="9" t="s">
        <v>339</v>
      </c>
      <c r="C224" s="15" t="s">
        <v>340</v>
      </c>
      <c r="D224" s="16" t="s">
        <v>545</v>
      </c>
      <c r="E224" s="16" t="s">
        <v>579</v>
      </c>
      <c r="F224" s="62">
        <v>4</v>
      </c>
      <c r="G224" s="62">
        <v>4.7300000000000004</v>
      </c>
      <c r="H224" s="62">
        <v>5.88</v>
      </c>
      <c r="I224" s="12">
        <f t="shared" si="174"/>
        <v>3400000</v>
      </c>
      <c r="J224" s="11">
        <f t="shared" si="175"/>
        <v>3452900.0000000005</v>
      </c>
      <c r="K224" s="41">
        <f t="shared" si="220"/>
        <v>6432800.0000000009</v>
      </c>
      <c r="L224" s="11">
        <f t="shared" si="223"/>
        <v>7662600.0000000009</v>
      </c>
      <c r="M224" s="11">
        <f t="shared" si="224"/>
        <v>8987000</v>
      </c>
      <c r="N224" s="12">
        <f t="shared" si="225"/>
        <v>5880000</v>
      </c>
      <c r="O224" s="74">
        <f t="shared" si="226"/>
        <v>12732900</v>
      </c>
      <c r="P224" s="42">
        <f t="shared" si="221"/>
        <v>15712800</v>
      </c>
      <c r="Q224" s="12">
        <f t="shared" si="227"/>
        <v>16942600</v>
      </c>
      <c r="R224" s="74">
        <f t="shared" si="228"/>
        <v>18267000</v>
      </c>
      <c r="S224" s="78">
        <f t="shared" si="229"/>
        <v>14432900</v>
      </c>
      <c r="T224" s="67">
        <f t="shared" si="230"/>
        <v>19967000</v>
      </c>
      <c r="U224" s="66">
        <f t="shared" si="231"/>
        <v>18642600</v>
      </c>
      <c r="V224" s="78">
        <f t="shared" si="232"/>
        <v>19967000</v>
      </c>
      <c r="W224" s="13">
        <f t="shared" si="233"/>
        <v>6800000</v>
      </c>
      <c r="X224" s="13">
        <f t="shared" si="234"/>
        <v>1700000</v>
      </c>
      <c r="Y224" s="14">
        <f t="shared" si="235"/>
        <v>11032900</v>
      </c>
      <c r="Z224" s="13">
        <f t="shared" si="236"/>
        <v>15242600</v>
      </c>
      <c r="AA224" s="14">
        <f t="shared" si="237"/>
        <v>12732900</v>
      </c>
      <c r="AB224" s="14">
        <f t="shared" si="238"/>
        <v>16942600</v>
      </c>
      <c r="AC224" s="13">
        <f t="shared" si="239"/>
        <v>1370580</v>
      </c>
      <c r="AD224" s="67">
        <f t="shared" si="222"/>
        <v>1966560.0000000002</v>
      </c>
      <c r="AE224" s="13">
        <f t="shared" si="240"/>
        <v>2212520</v>
      </c>
      <c r="AF224" s="13">
        <f t="shared" si="241"/>
        <v>2477400</v>
      </c>
      <c r="AG224" s="13">
        <f t="shared" si="242"/>
        <v>1020000</v>
      </c>
      <c r="AH224" s="24">
        <f t="shared" si="243"/>
        <v>6800000</v>
      </c>
      <c r="AI224" s="27">
        <f t="shared" si="244"/>
        <v>1700000</v>
      </c>
    </row>
    <row r="225" spans="1:35" ht="40.5" thickTop="1" thickBot="1" x14ac:dyDescent="0.3">
      <c r="A225" s="50">
        <v>207</v>
      </c>
      <c r="B225" s="9" t="s">
        <v>341</v>
      </c>
      <c r="C225" s="15" t="s">
        <v>342</v>
      </c>
      <c r="D225" s="16" t="s">
        <v>546</v>
      </c>
      <c r="E225" s="16" t="s">
        <v>579</v>
      </c>
      <c r="F225" s="62">
        <v>12</v>
      </c>
      <c r="G225" s="62">
        <v>5.65</v>
      </c>
      <c r="H225" s="62">
        <v>5.88</v>
      </c>
      <c r="I225" s="12">
        <f t="shared" si="174"/>
        <v>10200000</v>
      </c>
      <c r="J225" s="11">
        <f t="shared" si="175"/>
        <v>4124500.0000000005</v>
      </c>
      <c r="K225" s="41">
        <f t="shared" si="220"/>
        <v>7684000.0000000009</v>
      </c>
      <c r="L225" s="11">
        <f t="shared" si="223"/>
        <v>9153000</v>
      </c>
      <c r="M225" s="11">
        <f t="shared" si="224"/>
        <v>10735000</v>
      </c>
      <c r="N225" s="12">
        <f t="shared" si="225"/>
        <v>5880000</v>
      </c>
      <c r="O225" s="74">
        <f t="shared" si="226"/>
        <v>20204500</v>
      </c>
      <c r="P225" s="42">
        <f t="shared" si="221"/>
        <v>23764000</v>
      </c>
      <c r="Q225" s="12">
        <f t="shared" si="227"/>
        <v>25233000</v>
      </c>
      <c r="R225" s="74">
        <f t="shared" si="228"/>
        <v>26815000</v>
      </c>
      <c r="S225" s="78">
        <f t="shared" si="229"/>
        <v>25304500</v>
      </c>
      <c r="T225" s="67">
        <f t="shared" si="230"/>
        <v>31915000</v>
      </c>
      <c r="U225" s="66">
        <f t="shared" si="231"/>
        <v>30333000</v>
      </c>
      <c r="V225" s="78">
        <f t="shared" si="232"/>
        <v>31915000</v>
      </c>
      <c r="W225" s="13">
        <f t="shared" si="233"/>
        <v>20400000</v>
      </c>
      <c r="X225" s="13">
        <f t="shared" si="234"/>
        <v>5100000</v>
      </c>
      <c r="Y225" s="14">
        <f t="shared" si="235"/>
        <v>15104500</v>
      </c>
      <c r="Z225" s="13">
        <f t="shared" si="236"/>
        <v>20133000</v>
      </c>
      <c r="AA225" s="14">
        <f t="shared" si="237"/>
        <v>20204500</v>
      </c>
      <c r="AB225" s="14">
        <f t="shared" si="238"/>
        <v>25233000</v>
      </c>
      <c r="AC225" s="13">
        <f t="shared" si="239"/>
        <v>2864900</v>
      </c>
      <c r="AD225" s="67">
        <f t="shared" si="222"/>
        <v>3576800</v>
      </c>
      <c r="AE225" s="13">
        <f t="shared" si="240"/>
        <v>3870600</v>
      </c>
      <c r="AF225" s="13">
        <f t="shared" si="241"/>
        <v>4187000</v>
      </c>
      <c r="AG225" s="13">
        <f t="shared" si="242"/>
        <v>3060000</v>
      </c>
      <c r="AH225" s="24">
        <f t="shared" si="243"/>
        <v>20400000</v>
      </c>
      <c r="AI225" s="27">
        <f t="shared" si="244"/>
        <v>5100000</v>
      </c>
    </row>
    <row r="226" spans="1:35" ht="40.5" thickTop="1" thickBot="1" x14ac:dyDescent="0.3">
      <c r="A226" s="50">
        <v>208</v>
      </c>
      <c r="B226" s="9" t="s">
        <v>343</v>
      </c>
      <c r="C226" s="15" t="s">
        <v>344</v>
      </c>
      <c r="D226" s="16" t="s">
        <v>546</v>
      </c>
      <c r="E226" s="16" t="s">
        <v>579</v>
      </c>
      <c r="F226" s="62">
        <v>10.5</v>
      </c>
      <c r="G226" s="62">
        <v>5</v>
      </c>
      <c r="H226" s="62">
        <v>5.88</v>
      </c>
      <c r="I226" s="12">
        <f t="shared" si="174"/>
        <v>8925000</v>
      </c>
      <c r="J226" s="11">
        <f t="shared" si="175"/>
        <v>3650000</v>
      </c>
      <c r="K226" s="41">
        <f t="shared" si="220"/>
        <v>6800000</v>
      </c>
      <c r="L226" s="11">
        <f t="shared" si="223"/>
        <v>8100000</v>
      </c>
      <c r="M226" s="11">
        <f t="shared" si="224"/>
        <v>9500000</v>
      </c>
      <c r="N226" s="12">
        <f t="shared" si="225"/>
        <v>5880000</v>
      </c>
      <c r="O226" s="74">
        <f t="shared" si="226"/>
        <v>18455000</v>
      </c>
      <c r="P226" s="42">
        <f t="shared" si="221"/>
        <v>21605000</v>
      </c>
      <c r="Q226" s="12">
        <f t="shared" si="227"/>
        <v>22905000</v>
      </c>
      <c r="R226" s="74">
        <f t="shared" si="228"/>
        <v>24305000</v>
      </c>
      <c r="S226" s="78">
        <f t="shared" si="229"/>
        <v>22917500</v>
      </c>
      <c r="T226" s="67">
        <f t="shared" si="230"/>
        <v>28767500</v>
      </c>
      <c r="U226" s="66">
        <f t="shared" si="231"/>
        <v>27367500</v>
      </c>
      <c r="V226" s="78">
        <f t="shared" si="232"/>
        <v>28767500</v>
      </c>
      <c r="W226" s="13">
        <f t="shared" si="233"/>
        <v>17850000</v>
      </c>
      <c r="X226" s="13">
        <f t="shared" si="234"/>
        <v>4462500</v>
      </c>
      <c r="Y226" s="14">
        <f t="shared" si="235"/>
        <v>13992500</v>
      </c>
      <c r="Z226" s="13">
        <f t="shared" si="236"/>
        <v>18442500</v>
      </c>
      <c r="AA226" s="14">
        <f t="shared" si="237"/>
        <v>18455000</v>
      </c>
      <c r="AB226" s="14">
        <f t="shared" si="238"/>
        <v>22905000</v>
      </c>
      <c r="AC226" s="13">
        <f t="shared" si="239"/>
        <v>2515000</v>
      </c>
      <c r="AD226" s="67">
        <f t="shared" si="222"/>
        <v>3145000</v>
      </c>
      <c r="AE226" s="13">
        <f t="shared" si="240"/>
        <v>3405000</v>
      </c>
      <c r="AF226" s="13">
        <f t="shared" si="241"/>
        <v>3685000</v>
      </c>
      <c r="AG226" s="13">
        <f t="shared" si="242"/>
        <v>2677500</v>
      </c>
      <c r="AH226" s="24">
        <f t="shared" si="243"/>
        <v>17850000</v>
      </c>
      <c r="AI226" s="27">
        <f t="shared" si="244"/>
        <v>4462500</v>
      </c>
    </row>
    <row r="227" spans="1:35" ht="40.5" thickTop="1" thickBot="1" x14ac:dyDescent="0.3">
      <c r="A227" s="50">
        <v>209</v>
      </c>
      <c r="B227" s="9" t="s">
        <v>345</v>
      </c>
      <c r="C227" s="15" t="s">
        <v>346</v>
      </c>
      <c r="D227" s="16" t="s">
        <v>546</v>
      </c>
      <c r="E227" s="16" t="s">
        <v>617</v>
      </c>
      <c r="F227" s="62">
        <v>7.2</v>
      </c>
      <c r="G227" s="62">
        <v>5.84</v>
      </c>
      <c r="H227" s="62">
        <v>5.88</v>
      </c>
      <c r="I227" s="12">
        <f t="shared" ref="I227:I286" si="245">F227*$F$2</f>
        <v>6120000</v>
      </c>
      <c r="J227" s="11">
        <f t="shared" ref="J227:J286" si="246">G227*$F$3</f>
        <v>4263200</v>
      </c>
      <c r="K227" s="41">
        <f t="shared" si="220"/>
        <v>7942400</v>
      </c>
      <c r="L227" s="11">
        <f t="shared" si="223"/>
        <v>9460800</v>
      </c>
      <c r="M227" s="11">
        <f t="shared" si="224"/>
        <v>11096000</v>
      </c>
      <c r="N227" s="12">
        <f t="shared" si="225"/>
        <v>5880000</v>
      </c>
      <c r="O227" s="74">
        <f t="shared" si="226"/>
        <v>16263200</v>
      </c>
      <c r="P227" s="42">
        <f t="shared" si="221"/>
        <v>19942400</v>
      </c>
      <c r="Q227" s="12">
        <f t="shared" si="227"/>
        <v>21460800</v>
      </c>
      <c r="R227" s="74">
        <f t="shared" si="228"/>
        <v>23096000</v>
      </c>
      <c r="S227" s="78">
        <f t="shared" si="229"/>
        <v>19323200</v>
      </c>
      <c r="T227" s="67">
        <f t="shared" si="230"/>
        <v>26156000</v>
      </c>
      <c r="U227" s="66">
        <f t="shared" si="231"/>
        <v>24520800</v>
      </c>
      <c r="V227" s="78">
        <f t="shared" si="232"/>
        <v>26156000</v>
      </c>
      <c r="W227" s="13">
        <f t="shared" si="233"/>
        <v>12240000</v>
      </c>
      <c r="X227" s="13">
        <f t="shared" si="234"/>
        <v>3060000</v>
      </c>
      <c r="Y227" s="14">
        <f t="shared" si="235"/>
        <v>13203200</v>
      </c>
      <c r="Z227" s="13">
        <f t="shared" si="236"/>
        <v>18400800</v>
      </c>
      <c r="AA227" s="14">
        <f t="shared" si="237"/>
        <v>16263200</v>
      </c>
      <c r="AB227" s="14">
        <f t="shared" si="238"/>
        <v>21460800</v>
      </c>
      <c r="AC227" s="13">
        <f t="shared" si="239"/>
        <v>2076640</v>
      </c>
      <c r="AD227" s="67">
        <f t="shared" si="222"/>
        <v>2812480</v>
      </c>
      <c r="AE227" s="13">
        <f t="shared" si="240"/>
        <v>3116160</v>
      </c>
      <c r="AF227" s="13">
        <f t="shared" si="241"/>
        <v>3443200</v>
      </c>
      <c r="AG227" s="13">
        <f t="shared" si="242"/>
        <v>1836000</v>
      </c>
      <c r="AH227" s="24">
        <f t="shared" si="243"/>
        <v>12240000</v>
      </c>
      <c r="AI227" s="27">
        <f t="shared" si="244"/>
        <v>3060000</v>
      </c>
    </row>
    <row r="228" spans="1:35" ht="40.5" thickTop="1" thickBot="1" x14ac:dyDescent="0.3">
      <c r="A228" s="50">
        <v>210</v>
      </c>
      <c r="B228" s="9" t="s">
        <v>347</v>
      </c>
      <c r="C228" s="15" t="s">
        <v>348</v>
      </c>
      <c r="D228" s="16" t="s">
        <v>546</v>
      </c>
      <c r="E228" s="16" t="s">
        <v>579</v>
      </c>
      <c r="F228" s="62">
        <v>6</v>
      </c>
      <c r="G228" s="62">
        <v>4.82</v>
      </c>
      <c r="H228" s="62">
        <v>5.88</v>
      </c>
      <c r="I228" s="12">
        <f t="shared" si="245"/>
        <v>5100000</v>
      </c>
      <c r="J228" s="11">
        <f t="shared" si="246"/>
        <v>3518600</v>
      </c>
      <c r="K228" s="41">
        <f t="shared" si="220"/>
        <v>6555200</v>
      </c>
      <c r="L228" s="11">
        <f t="shared" si="223"/>
        <v>7808400</v>
      </c>
      <c r="M228" s="11">
        <f t="shared" si="224"/>
        <v>9158000</v>
      </c>
      <c r="N228" s="12">
        <f t="shared" si="225"/>
        <v>5880000</v>
      </c>
      <c r="O228" s="74">
        <f t="shared" si="226"/>
        <v>14498600</v>
      </c>
      <c r="P228" s="42">
        <f t="shared" si="221"/>
        <v>17535200</v>
      </c>
      <c r="Q228" s="12">
        <f t="shared" si="227"/>
        <v>18788400</v>
      </c>
      <c r="R228" s="74">
        <f t="shared" si="228"/>
        <v>20138000</v>
      </c>
      <c r="S228" s="78">
        <f t="shared" si="229"/>
        <v>17048600</v>
      </c>
      <c r="T228" s="67">
        <f t="shared" si="230"/>
        <v>22688000</v>
      </c>
      <c r="U228" s="66">
        <f t="shared" si="231"/>
        <v>21338400</v>
      </c>
      <c r="V228" s="78">
        <f t="shared" si="232"/>
        <v>22688000</v>
      </c>
      <c r="W228" s="13">
        <f t="shared" si="233"/>
        <v>10200000</v>
      </c>
      <c r="X228" s="13">
        <f t="shared" si="234"/>
        <v>2550000</v>
      </c>
      <c r="Y228" s="14">
        <f t="shared" si="235"/>
        <v>11948600</v>
      </c>
      <c r="Z228" s="13">
        <f t="shared" si="236"/>
        <v>16238400</v>
      </c>
      <c r="AA228" s="14">
        <f t="shared" si="237"/>
        <v>14498600</v>
      </c>
      <c r="AB228" s="14">
        <f t="shared" si="238"/>
        <v>18788400</v>
      </c>
      <c r="AC228" s="13">
        <f t="shared" si="239"/>
        <v>1723720</v>
      </c>
      <c r="AD228" s="67">
        <f t="shared" si="222"/>
        <v>2331040</v>
      </c>
      <c r="AE228" s="13">
        <f t="shared" si="240"/>
        <v>2581680</v>
      </c>
      <c r="AF228" s="13">
        <f t="shared" si="241"/>
        <v>2851600</v>
      </c>
      <c r="AG228" s="13">
        <f t="shared" si="242"/>
        <v>1530000</v>
      </c>
      <c r="AH228" s="24">
        <f t="shared" si="243"/>
        <v>10200000</v>
      </c>
      <c r="AI228" s="27">
        <f t="shared" si="244"/>
        <v>2550000</v>
      </c>
    </row>
    <row r="229" spans="1:35" ht="40.5" thickTop="1" thickBot="1" x14ac:dyDescent="0.3">
      <c r="A229" s="50">
        <v>211</v>
      </c>
      <c r="B229" s="9" t="s">
        <v>349</v>
      </c>
      <c r="C229" s="15" t="s">
        <v>350</v>
      </c>
      <c r="D229" s="16" t="s">
        <v>546</v>
      </c>
      <c r="E229" s="16" t="s">
        <v>563</v>
      </c>
      <c r="F229" s="62">
        <v>7.6</v>
      </c>
      <c r="G229" s="62">
        <v>5.28</v>
      </c>
      <c r="H229" s="62">
        <v>5.88</v>
      </c>
      <c r="I229" s="12">
        <f t="shared" si="245"/>
        <v>6460000</v>
      </c>
      <c r="J229" s="11">
        <f t="shared" si="246"/>
        <v>3854400</v>
      </c>
      <c r="K229" s="41">
        <f t="shared" si="220"/>
        <v>7180800</v>
      </c>
      <c r="L229" s="11">
        <f t="shared" si="223"/>
        <v>8553600</v>
      </c>
      <c r="M229" s="11">
        <f t="shared" si="224"/>
        <v>10032000</v>
      </c>
      <c r="N229" s="12">
        <f t="shared" si="225"/>
        <v>5880000</v>
      </c>
      <c r="O229" s="74">
        <f t="shared" si="226"/>
        <v>16194400</v>
      </c>
      <c r="P229" s="42">
        <f t="shared" si="221"/>
        <v>19520800</v>
      </c>
      <c r="Q229" s="12">
        <f t="shared" si="227"/>
        <v>20893600</v>
      </c>
      <c r="R229" s="74">
        <f t="shared" si="228"/>
        <v>22372000</v>
      </c>
      <c r="S229" s="78">
        <f t="shared" si="229"/>
        <v>19424400</v>
      </c>
      <c r="T229" s="67">
        <f t="shared" si="230"/>
        <v>25602000</v>
      </c>
      <c r="U229" s="66">
        <f t="shared" si="231"/>
        <v>24123600</v>
      </c>
      <c r="V229" s="78">
        <f t="shared" si="232"/>
        <v>25602000</v>
      </c>
      <c r="W229" s="13">
        <f t="shared" si="233"/>
        <v>12920000</v>
      </c>
      <c r="X229" s="13">
        <f t="shared" si="234"/>
        <v>3230000</v>
      </c>
      <c r="Y229" s="14">
        <f t="shared" si="235"/>
        <v>12964400</v>
      </c>
      <c r="Z229" s="13">
        <f t="shared" si="236"/>
        <v>17663600</v>
      </c>
      <c r="AA229" s="14">
        <f t="shared" si="237"/>
        <v>16194400</v>
      </c>
      <c r="AB229" s="14">
        <f t="shared" si="238"/>
        <v>20893600</v>
      </c>
      <c r="AC229" s="13">
        <f t="shared" si="239"/>
        <v>2062880</v>
      </c>
      <c r="AD229" s="67">
        <f t="shared" si="222"/>
        <v>2728160</v>
      </c>
      <c r="AE229" s="13">
        <f t="shared" si="240"/>
        <v>3002720</v>
      </c>
      <c r="AF229" s="13">
        <f t="shared" si="241"/>
        <v>3298400</v>
      </c>
      <c r="AG229" s="13">
        <f t="shared" si="242"/>
        <v>1938000</v>
      </c>
      <c r="AH229" s="24">
        <f t="shared" si="243"/>
        <v>12920000</v>
      </c>
      <c r="AI229" s="27">
        <f t="shared" si="244"/>
        <v>3230000</v>
      </c>
    </row>
    <row r="230" spans="1:35" ht="40.5" thickTop="1" thickBot="1" x14ac:dyDescent="0.3">
      <c r="A230" s="50">
        <v>212</v>
      </c>
      <c r="B230" s="9" t="s">
        <v>351</v>
      </c>
      <c r="C230" s="15" t="s">
        <v>352</v>
      </c>
      <c r="D230" s="16" t="s">
        <v>546</v>
      </c>
      <c r="E230" s="16" t="s">
        <v>563</v>
      </c>
      <c r="F230" s="62">
        <v>5.2</v>
      </c>
      <c r="G230" s="62">
        <v>3.71</v>
      </c>
      <c r="H230" s="62">
        <v>5.88</v>
      </c>
      <c r="I230" s="12">
        <f t="shared" si="245"/>
        <v>4420000</v>
      </c>
      <c r="J230" s="11">
        <f t="shared" si="246"/>
        <v>2708300</v>
      </c>
      <c r="K230" s="41">
        <f t="shared" si="220"/>
        <v>5045600</v>
      </c>
      <c r="L230" s="11">
        <f t="shared" si="223"/>
        <v>6010200</v>
      </c>
      <c r="M230" s="11">
        <f t="shared" si="224"/>
        <v>7049000</v>
      </c>
      <c r="N230" s="12">
        <f t="shared" si="225"/>
        <v>5880000</v>
      </c>
      <c r="O230" s="74">
        <f t="shared" si="226"/>
        <v>13008300</v>
      </c>
      <c r="P230" s="42">
        <f t="shared" si="221"/>
        <v>15345600</v>
      </c>
      <c r="Q230" s="12">
        <f t="shared" si="227"/>
        <v>16310200</v>
      </c>
      <c r="R230" s="74">
        <f t="shared" si="228"/>
        <v>17349000</v>
      </c>
      <c r="S230" s="78">
        <f t="shared" si="229"/>
        <v>15218300</v>
      </c>
      <c r="T230" s="67">
        <f t="shared" si="230"/>
        <v>19559000</v>
      </c>
      <c r="U230" s="66">
        <f t="shared" si="231"/>
        <v>18520200</v>
      </c>
      <c r="V230" s="78">
        <f t="shared" si="232"/>
        <v>19559000</v>
      </c>
      <c r="W230" s="13">
        <f t="shared" si="233"/>
        <v>8840000</v>
      </c>
      <c r="X230" s="13">
        <f t="shared" si="234"/>
        <v>2210000</v>
      </c>
      <c r="Y230" s="14">
        <f t="shared" si="235"/>
        <v>10798300</v>
      </c>
      <c r="Z230" s="13">
        <f t="shared" si="236"/>
        <v>14100200</v>
      </c>
      <c r="AA230" s="14">
        <f t="shared" si="237"/>
        <v>13008300</v>
      </c>
      <c r="AB230" s="14">
        <f t="shared" si="238"/>
        <v>16310200</v>
      </c>
      <c r="AC230" s="13">
        <f t="shared" si="239"/>
        <v>1425660</v>
      </c>
      <c r="AD230" s="67">
        <f t="shared" si="222"/>
        <v>1893120</v>
      </c>
      <c r="AE230" s="13">
        <f t="shared" si="240"/>
        <v>2086040</v>
      </c>
      <c r="AF230" s="13">
        <f t="shared" si="241"/>
        <v>2293800</v>
      </c>
      <c r="AG230" s="13">
        <f t="shared" si="242"/>
        <v>1326000</v>
      </c>
      <c r="AH230" s="24">
        <f t="shared" si="243"/>
        <v>8840000</v>
      </c>
      <c r="AI230" s="27">
        <f t="shared" si="244"/>
        <v>2210000</v>
      </c>
    </row>
    <row r="231" spans="1:35" ht="40.5" thickTop="1" thickBot="1" x14ac:dyDescent="0.3">
      <c r="A231" s="51">
        <v>213</v>
      </c>
      <c r="B231" s="9" t="s">
        <v>353</v>
      </c>
      <c r="C231" s="15" t="s">
        <v>354</v>
      </c>
      <c r="D231" s="16" t="s">
        <v>546</v>
      </c>
      <c r="E231" s="16" t="s">
        <v>563</v>
      </c>
      <c r="F231" s="62">
        <v>4</v>
      </c>
      <c r="G231" s="62">
        <v>2.9</v>
      </c>
      <c r="H231" s="62">
        <v>5.88</v>
      </c>
      <c r="I231" s="12">
        <f t="shared" si="245"/>
        <v>3400000</v>
      </c>
      <c r="J231" s="11">
        <f t="shared" si="246"/>
        <v>2117000</v>
      </c>
      <c r="K231" s="41">
        <f t="shared" si="220"/>
        <v>3944000</v>
      </c>
      <c r="L231" s="11">
        <f t="shared" si="223"/>
        <v>4698000</v>
      </c>
      <c r="M231" s="11">
        <f t="shared" si="224"/>
        <v>5510000</v>
      </c>
      <c r="N231" s="12">
        <f t="shared" si="225"/>
        <v>5880000</v>
      </c>
      <c r="O231" s="74">
        <f t="shared" si="226"/>
        <v>11397000</v>
      </c>
      <c r="P231" s="42">
        <f t="shared" si="221"/>
        <v>13224000</v>
      </c>
      <c r="Q231" s="12">
        <f t="shared" si="227"/>
        <v>13978000</v>
      </c>
      <c r="R231" s="74">
        <f t="shared" si="228"/>
        <v>14790000</v>
      </c>
      <c r="S231" s="78">
        <f t="shared" si="229"/>
        <v>13097000</v>
      </c>
      <c r="T231" s="67">
        <f t="shared" si="230"/>
        <v>16490000</v>
      </c>
      <c r="U231" s="66">
        <f t="shared" si="231"/>
        <v>15678000</v>
      </c>
      <c r="V231" s="78">
        <f t="shared" si="232"/>
        <v>16490000</v>
      </c>
      <c r="W231" s="13">
        <f t="shared" si="233"/>
        <v>6800000</v>
      </c>
      <c r="X231" s="13">
        <f t="shared" si="234"/>
        <v>1700000</v>
      </c>
      <c r="Y231" s="14">
        <f t="shared" si="235"/>
        <v>9697000</v>
      </c>
      <c r="Z231" s="13">
        <f t="shared" si="236"/>
        <v>12278000</v>
      </c>
      <c r="AA231" s="14">
        <f t="shared" si="237"/>
        <v>11397000</v>
      </c>
      <c r="AB231" s="14">
        <f t="shared" si="238"/>
        <v>13978000</v>
      </c>
      <c r="AC231" s="13">
        <f t="shared" si="239"/>
        <v>1103400</v>
      </c>
      <c r="AD231" s="67">
        <f t="shared" si="222"/>
        <v>1468800</v>
      </c>
      <c r="AE231" s="13">
        <f t="shared" si="240"/>
        <v>1619600</v>
      </c>
      <c r="AF231" s="13">
        <f t="shared" si="241"/>
        <v>1782000</v>
      </c>
      <c r="AG231" s="13">
        <f t="shared" si="242"/>
        <v>1020000</v>
      </c>
      <c r="AH231" s="24">
        <f t="shared" si="243"/>
        <v>6800000</v>
      </c>
      <c r="AI231" s="27">
        <f t="shared" si="244"/>
        <v>1700000</v>
      </c>
    </row>
    <row r="232" spans="1:35" ht="79.5" thickTop="1" thickBot="1" x14ac:dyDescent="0.3">
      <c r="A232" s="50">
        <v>214</v>
      </c>
      <c r="B232" s="9" t="s">
        <v>489</v>
      </c>
      <c r="C232" s="10" t="s">
        <v>632</v>
      </c>
      <c r="D232" s="10" t="s">
        <v>562</v>
      </c>
      <c r="E232" s="10" t="s">
        <v>562</v>
      </c>
      <c r="F232" s="62">
        <v>2.2000000000000002</v>
      </c>
      <c r="G232" s="62">
        <v>1.85</v>
      </c>
      <c r="H232" s="62">
        <v>2.37</v>
      </c>
      <c r="I232" s="12">
        <f t="shared" si="245"/>
        <v>1870000.0000000002</v>
      </c>
      <c r="J232" s="11">
        <f t="shared" si="246"/>
        <v>1350500</v>
      </c>
      <c r="K232" s="41">
        <f t="shared" si="220"/>
        <v>2516000</v>
      </c>
      <c r="L232" s="11">
        <f t="shared" si="223"/>
        <v>2997000</v>
      </c>
      <c r="M232" s="11">
        <f t="shared" si="224"/>
        <v>3515000</v>
      </c>
      <c r="N232" s="12">
        <f t="shared" si="225"/>
        <v>2370000</v>
      </c>
      <c r="O232" s="74">
        <f t="shared" si="226"/>
        <v>5590500</v>
      </c>
      <c r="P232" s="42">
        <f t="shared" si="221"/>
        <v>6756000</v>
      </c>
      <c r="Q232" s="12">
        <f t="shared" si="227"/>
        <v>7237000</v>
      </c>
      <c r="R232" s="74">
        <f t="shared" si="228"/>
        <v>7755000</v>
      </c>
      <c r="S232" s="78">
        <f t="shared" si="229"/>
        <v>6525500</v>
      </c>
      <c r="T232" s="67">
        <f t="shared" si="230"/>
        <v>8690000</v>
      </c>
      <c r="U232" s="66">
        <f t="shared" si="231"/>
        <v>8172000</v>
      </c>
      <c r="V232" s="78">
        <f t="shared" si="232"/>
        <v>8690000</v>
      </c>
      <c r="W232" s="13">
        <f t="shared" si="233"/>
        <v>3740000.0000000005</v>
      </c>
      <c r="X232" s="13">
        <f t="shared" si="234"/>
        <v>935000.00000000012</v>
      </c>
      <c r="Y232" s="14">
        <f t="shared" si="235"/>
        <v>4655500</v>
      </c>
      <c r="Z232" s="13">
        <f t="shared" si="236"/>
        <v>6302000</v>
      </c>
      <c r="AA232" s="14">
        <f t="shared" si="237"/>
        <v>5590500</v>
      </c>
      <c r="AB232" s="14">
        <f t="shared" si="238"/>
        <v>7237000</v>
      </c>
      <c r="AC232" s="13">
        <f t="shared" si="239"/>
        <v>644100</v>
      </c>
      <c r="AD232" s="67">
        <f t="shared" si="222"/>
        <v>877200</v>
      </c>
      <c r="AE232" s="13">
        <f t="shared" si="240"/>
        <v>973400</v>
      </c>
      <c r="AF232" s="13">
        <f t="shared" si="241"/>
        <v>1077000</v>
      </c>
      <c r="AG232" s="13">
        <f t="shared" si="242"/>
        <v>561000</v>
      </c>
      <c r="AH232" s="24">
        <f t="shared" si="243"/>
        <v>3740000.0000000005</v>
      </c>
      <c r="AI232" s="27">
        <f t="shared" si="244"/>
        <v>935000.00000000012</v>
      </c>
    </row>
    <row r="233" spans="1:35" ht="60" thickTop="1" thickBot="1" x14ac:dyDescent="0.3">
      <c r="A233" s="50">
        <v>215</v>
      </c>
      <c r="B233" s="9" t="s">
        <v>490</v>
      </c>
      <c r="C233" s="10" t="s">
        <v>633</v>
      </c>
      <c r="D233" s="10" t="s">
        <v>562</v>
      </c>
      <c r="E233" s="10" t="s">
        <v>562</v>
      </c>
      <c r="F233" s="62">
        <v>2.5</v>
      </c>
      <c r="G233" s="62">
        <v>1.85</v>
      </c>
      <c r="H233" s="62">
        <v>2.37</v>
      </c>
      <c r="I233" s="12">
        <f t="shared" si="245"/>
        <v>2125000</v>
      </c>
      <c r="J233" s="11">
        <f t="shared" si="246"/>
        <v>1350500</v>
      </c>
      <c r="K233" s="41">
        <f t="shared" si="220"/>
        <v>2516000</v>
      </c>
      <c r="L233" s="11">
        <f t="shared" si="223"/>
        <v>2997000</v>
      </c>
      <c r="M233" s="11">
        <f t="shared" si="224"/>
        <v>3515000</v>
      </c>
      <c r="N233" s="12">
        <f t="shared" si="225"/>
        <v>2370000</v>
      </c>
      <c r="O233" s="74">
        <f t="shared" si="226"/>
        <v>5845500</v>
      </c>
      <c r="P233" s="42">
        <f t="shared" si="221"/>
        <v>7011000</v>
      </c>
      <c r="Q233" s="12">
        <f t="shared" si="227"/>
        <v>7492000</v>
      </c>
      <c r="R233" s="74">
        <f t="shared" si="228"/>
        <v>8010000</v>
      </c>
      <c r="S233" s="78">
        <f t="shared" si="229"/>
        <v>6908000</v>
      </c>
      <c r="T233" s="67">
        <f t="shared" si="230"/>
        <v>9072500</v>
      </c>
      <c r="U233" s="66">
        <f t="shared" si="231"/>
        <v>8554500</v>
      </c>
      <c r="V233" s="78">
        <f t="shared" si="232"/>
        <v>9072500</v>
      </c>
      <c r="W233" s="13">
        <f t="shared" si="233"/>
        <v>4250000</v>
      </c>
      <c r="X233" s="13">
        <f t="shared" si="234"/>
        <v>1062500</v>
      </c>
      <c r="Y233" s="14">
        <f t="shared" si="235"/>
        <v>4783000</v>
      </c>
      <c r="Z233" s="13">
        <f t="shared" si="236"/>
        <v>6429500</v>
      </c>
      <c r="AA233" s="14">
        <f t="shared" si="237"/>
        <v>5845500</v>
      </c>
      <c r="AB233" s="14">
        <f t="shared" si="238"/>
        <v>7492000</v>
      </c>
      <c r="AC233" s="13">
        <f t="shared" si="239"/>
        <v>695100</v>
      </c>
      <c r="AD233" s="67">
        <f t="shared" si="222"/>
        <v>928200</v>
      </c>
      <c r="AE233" s="13">
        <f t="shared" si="240"/>
        <v>1024400</v>
      </c>
      <c r="AF233" s="13">
        <f t="shared" si="241"/>
        <v>1128000</v>
      </c>
      <c r="AG233" s="13">
        <f t="shared" si="242"/>
        <v>637500</v>
      </c>
      <c r="AH233" s="24">
        <f t="shared" si="243"/>
        <v>4250000</v>
      </c>
      <c r="AI233" s="27">
        <f t="shared" si="244"/>
        <v>1062500</v>
      </c>
    </row>
    <row r="234" spans="1:35" ht="42.75" customHeight="1" thickTop="1" thickBot="1" x14ac:dyDescent="0.3">
      <c r="A234" s="50">
        <v>216</v>
      </c>
      <c r="B234" s="9" t="s">
        <v>491</v>
      </c>
      <c r="C234" s="10" t="s">
        <v>634</v>
      </c>
      <c r="D234" s="10" t="s">
        <v>563</v>
      </c>
      <c r="E234" s="10" t="s">
        <v>563</v>
      </c>
      <c r="F234" s="62">
        <v>5</v>
      </c>
      <c r="G234" s="62">
        <v>7.5</v>
      </c>
      <c r="H234" s="62">
        <v>5.88</v>
      </c>
      <c r="I234" s="12">
        <f t="shared" si="245"/>
        <v>4250000</v>
      </c>
      <c r="J234" s="11">
        <f t="shared" si="246"/>
        <v>5475000</v>
      </c>
      <c r="K234" s="41">
        <f t="shared" si="220"/>
        <v>10200000</v>
      </c>
      <c r="L234" s="11">
        <f t="shared" si="223"/>
        <v>12150000</v>
      </c>
      <c r="M234" s="11">
        <f t="shared" si="224"/>
        <v>14250000</v>
      </c>
      <c r="N234" s="12">
        <f t="shared" si="225"/>
        <v>5880000</v>
      </c>
      <c r="O234" s="74">
        <f t="shared" si="226"/>
        <v>15605000</v>
      </c>
      <c r="P234" s="42">
        <f t="shared" si="221"/>
        <v>20330000</v>
      </c>
      <c r="Q234" s="12">
        <f t="shared" si="227"/>
        <v>22280000</v>
      </c>
      <c r="R234" s="74">
        <f t="shared" si="228"/>
        <v>24380000</v>
      </c>
      <c r="S234" s="78">
        <f t="shared" si="229"/>
        <v>17730000</v>
      </c>
      <c r="T234" s="67">
        <f t="shared" si="230"/>
        <v>26505000</v>
      </c>
      <c r="U234" s="66">
        <f t="shared" si="231"/>
        <v>24405000</v>
      </c>
      <c r="V234" s="78">
        <f t="shared" si="232"/>
        <v>26505000</v>
      </c>
      <c r="W234" s="13">
        <f t="shared" si="233"/>
        <v>8500000</v>
      </c>
      <c r="X234" s="13">
        <f t="shared" si="234"/>
        <v>2125000</v>
      </c>
      <c r="Y234" s="14">
        <f t="shared" si="235"/>
        <v>13480000</v>
      </c>
      <c r="Z234" s="13">
        <f t="shared" si="236"/>
        <v>20155000</v>
      </c>
      <c r="AA234" s="14">
        <f t="shared" si="237"/>
        <v>15605000</v>
      </c>
      <c r="AB234" s="14">
        <f t="shared" si="238"/>
        <v>22280000</v>
      </c>
      <c r="AC234" s="13">
        <f t="shared" si="239"/>
        <v>1945000</v>
      </c>
      <c r="AD234" s="67">
        <f t="shared" si="222"/>
        <v>2890000</v>
      </c>
      <c r="AE234" s="13">
        <f t="shared" si="240"/>
        <v>3280000</v>
      </c>
      <c r="AF234" s="13">
        <f t="shared" si="241"/>
        <v>3700000</v>
      </c>
      <c r="AG234" s="13">
        <f t="shared" si="242"/>
        <v>1275000</v>
      </c>
      <c r="AH234" s="24">
        <f t="shared" si="243"/>
        <v>8500000</v>
      </c>
      <c r="AI234" s="27">
        <f t="shared" si="244"/>
        <v>2125000</v>
      </c>
    </row>
    <row r="235" spans="1:35" ht="37.5" customHeight="1" thickTop="1" thickBot="1" x14ac:dyDescent="0.3">
      <c r="A235" s="50">
        <v>217</v>
      </c>
      <c r="B235" s="9" t="s">
        <v>492</v>
      </c>
      <c r="C235" s="10" t="s">
        <v>635</v>
      </c>
      <c r="D235" s="10" t="s">
        <v>563</v>
      </c>
      <c r="E235" s="10" t="s">
        <v>563</v>
      </c>
      <c r="F235" s="62">
        <v>8.5</v>
      </c>
      <c r="G235" s="62">
        <v>7.5</v>
      </c>
      <c r="H235" s="62">
        <v>5.88</v>
      </c>
      <c r="I235" s="12">
        <f t="shared" si="245"/>
        <v>7225000</v>
      </c>
      <c r="J235" s="11">
        <f t="shared" si="246"/>
        <v>5475000</v>
      </c>
      <c r="K235" s="41">
        <f t="shared" si="220"/>
        <v>10200000</v>
      </c>
      <c r="L235" s="11">
        <f t="shared" si="223"/>
        <v>12150000</v>
      </c>
      <c r="M235" s="11">
        <f t="shared" si="224"/>
        <v>14250000</v>
      </c>
      <c r="N235" s="12">
        <f t="shared" si="225"/>
        <v>5880000</v>
      </c>
      <c r="O235" s="74">
        <f t="shared" si="226"/>
        <v>18580000</v>
      </c>
      <c r="P235" s="42">
        <f t="shared" si="221"/>
        <v>23305000</v>
      </c>
      <c r="Q235" s="12">
        <f t="shared" si="227"/>
        <v>25255000</v>
      </c>
      <c r="R235" s="74">
        <f t="shared" si="228"/>
        <v>27355000</v>
      </c>
      <c r="S235" s="78">
        <f t="shared" si="229"/>
        <v>22192500</v>
      </c>
      <c r="T235" s="67">
        <f t="shared" si="230"/>
        <v>30967500</v>
      </c>
      <c r="U235" s="66">
        <f t="shared" si="231"/>
        <v>28867500</v>
      </c>
      <c r="V235" s="78">
        <f t="shared" si="232"/>
        <v>30967500</v>
      </c>
      <c r="W235" s="13">
        <f t="shared" si="233"/>
        <v>14450000</v>
      </c>
      <c r="X235" s="13">
        <f t="shared" si="234"/>
        <v>3612500</v>
      </c>
      <c r="Y235" s="14">
        <f t="shared" si="235"/>
        <v>14967500</v>
      </c>
      <c r="Z235" s="13">
        <f t="shared" si="236"/>
        <v>21642500</v>
      </c>
      <c r="AA235" s="14">
        <f t="shared" si="237"/>
        <v>18580000</v>
      </c>
      <c r="AB235" s="14">
        <f t="shared" si="238"/>
        <v>25255000</v>
      </c>
      <c r="AC235" s="13">
        <f t="shared" si="239"/>
        <v>2540000</v>
      </c>
      <c r="AD235" s="67">
        <f t="shared" si="222"/>
        <v>3485000</v>
      </c>
      <c r="AE235" s="13">
        <f t="shared" si="240"/>
        <v>3875000</v>
      </c>
      <c r="AF235" s="13">
        <f t="shared" si="241"/>
        <v>4295000</v>
      </c>
      <c r="AG235" s="13">
        <f t="shared" si="242"/>
        <v>2167500</v>
      </c>
      <c r="AH235" s="24">
        <f t="shared" si="243"/>
        <v>14450000</v>
      </c>
      <c r="AI235" s="27">
        <f t="shared" si="244"/>
        <v>3612500</v>
      </c>
    </row>
    <row r="236" spans="1:35" ht="44.25" customHeight="1" thickTop="1" thickBot="1" x14ac:dyDescent="0.3">
      <c r="A236" s="50">
        <v>218</v>
      </c>
      <c r="B236" s="9" t="s">
        <v>493</v>
      </c>
      <c r="C236" s="10" t="s">
        <v>636</v>
      </c>
      <c r="D236" s="10" t="s">
        <v>563</v>
      </c>
      <c r="E236" s="10" t="s">
        <v>563</v>
      </c>
      <c r="F236" s="62">
        <v>10</v>
      </c>
      <c r="G236" s="62">
        <v>7.5</v>
      </c>
      <c r="H236" s="62">
        <v>5.88</v>
      </c>
      <c r="I236" s="12">
        <f t="shared" si="245"/>
        <v>8500000</v>
      </c>
      <c r="J236" s="11">
        <f t="shared" si="246"/>
        <v>5475000</v>
      </c>
      <c r="K236" s="41">
        <f t="shared" si="220"/>
        <v>10200000</v>
      </c>
      <c r="L236" s="11">
        <f t="shared" si="223"/>
        <v>12150000</v>
      </c>
      <c r="M236" s="11">
        <f t="shared" si="224"/>
        <v>14250000</v>
      </c>
      <c r="N236" s="12">
        <f t="shared" si="225"/>
        <v>5880000</v>
      </c>
      <c r="O236" s="74">
        <f t="shared" si="226"/>
        <v>19855000</v>
      </c>
      <c r="P236" s="42">
        <f t="shared" si="221"/>
        <v>24580000</v>
      </c>
      <c r="Q236" s="12">
        <f t="shared" si="227"/>
        <v>26530000</v>
      </c>
      <c r="R236" s="74">
        <f t="shared" si="228"/>
        <v>28630000</v>
      </c>
      <c r="S236" s="78">
        <f t="shared" si="229"/>
        <v>24105000</v>
      </c>
      <c r="T236" s="67">
        <f t="shared" si="230"/>
        <v>32880000</v>
      </c>
      <c r="U236" s="66">
        <f t="shared" si="231"/>
        <v>30780000</v>
      </c>
      <c r="V236" s="78">
        <f t="shared" si="232"/>
        <v>32880000</v>
      </c>
      <c r="W236" s="13">
        <f t="shared" si="233"/>
        <v>17000000</v>
      </c>
      <c r="X236" s="13">
        <f t="shared" si="234"/>
        <v>4250000</v>
      </c>
      <c r="Y236" s="14">
        <f t="shared" si="235"/>
        <v>15605000</v>
      </c>
      <c r="Z236" s="13">
        <f t="shared" si="236"/>
        <v>22280000</v>
      </c>
      <c r="AA236" s="14">
        <f t="shared" si="237"/>
        <v>19855000</v>
      </c>
      <c r="AB236" s="14">
        <f t="shared" si="238"/>
        <v>26530000</v>
      </c>
      <c r="AC236" s="13">
        <f t="shared" si="239"/>
        <v>2795000</v>
      </c>
      <c r="AD236" s="67">
        <f t="shared" si="222"/>
        <v>3740000</v>
      </c>
      <c r="AE236" s="13">
        <f t="shared" si="240"/>
        <v>4130000</v>
      </c>
      <c r="AF236" s="13">
        <f t="shared" si="241"/>
        <v>4550000</v>
      </c>
      <c r="AG236" s="13">
        <f t="shared" si="242"/>
        <v>2550000</v>
      </c>
      <c r="AH236" s="24">
        <f t="shared" si="243"/>
        <v>17000000</v>
      </c>
      <c r="AI236" s="27">
        <f t="shared" si="244"/>
        <v>4250000</v>
      </c>
    </row>
    <row r="237" spans="1:35" ht="40.5" customHeight="1" thickTop="1" thickBot="1" x14ac:dyDescent="0.3">
      <c r="A237" s="50">
        <v>219</v>
      </c>
      <c r="B237" s="9" t="s">
        <v>494</v>
      </c>
      <c r="C237" s="10" t="s">
        <v>637</v>
      </c>
      <c r="D237" s="10" t="s">
        <v>563</v>
      </c>
      <c r="E237" s="10" t="s">
        <v>563</v>
      </c>
      <c r="F237" s="62">
        <v>14.1</v>
      </c>
      <c r="G237" s="62">
        <v>7.5</v>
      </c>
      <c r="H237" s="62">
        <v>5.88</v>
      </c>
      <c r="I237" s="12">
        <f t="shared" si="245"/>
        <v>11985000</v>
      </c>
      <c r="J237" s="11">
        <f t="shared" si="246"/>
        <v>5475000</v>
      </c>
      <c r="K237" s="41">
        <f t="shared" si="220"/>
        <v>10200000</v>
      </c>
      <c r="L237" s="11">
        <f t="shared" si="223"/>
        <v>12150000</v>
      </c>
      <c r="M237" s="11">
        <f t="shared" si="224"/>
        <v>14250000</v>
      </c>
      <c r="N237" s="12">
        <f t="shared" si="225"/>
        <v>5880000</v>
      </c>
      <c r="O237" s="74">
        <f t="shared" si="226"/>
        <v>23340000</v>
      </c>
      <c r="P237" s="42">
        <f t="shared" si="221"/>
        <v>28065000</v>
      </c>
      <c r="Q237" s="12">
        <f t="shared" si="227"/>
        <v>30015000</v>
      </c>
      <c r="R237" s="74">
        <f t="shared" si="228"/>
        <v>32115000</v>
      </c>
      <c r="S237" s="78">
        <f t="shared" si="229"/>
        <v>29332500</v>
      </c>
      <c r="T237" s="67">
        <f t="shared" si="230"/>
        <v>38107500</v>
      </c>
      <c r="U237" s="66">
        <f t="shared" si="231"/>
        <v>36007500</v>
      </c>
      <c r="V237" s="78">
        <f t="shared" si="232"/>
        <v>38107500</v>
      </c>
      <c r="W237" s="13">
        <f t="shared" si="233"/>
        <v>23970000</v>
      </c>
      <c r="X237" s="13">
        <f t="shared" si="234"/>
        <v>5992500</v>
      </c>
      <c r="Y237" s="14">
        <f t="shared" si="235"/>
        <v>17347500</v>
      </c>
      <c r="Z237" s="13">
        <f t="shared" si="236"/>
        <v>24022500</v>
      </c>
      <c r="AA237" s="14">
        <f t="shared" si="237"/>
        <v>23340000</v>
      </c>
      <c r="AB237" s="14">
        <f t="shared" si="238"/>
        <v>30015000</v>
      </c>
      <c r="AC237" s="13">
        <f t="shared" si="239"/>
        <v>3492000</v>
      </c>
      <c r="AD237" s="67">
        <f t="shared" si="222"/>
        <v>4437000</v>
      </c>
      <c r="AE237" s="13">
        <f t="shared" si="240"/>
        <v>4827000</v>
      </c>
      <c r="AF237" s="13">
        <f t="shared" si="241"/>
        <v>5247000</v>
      </c>
      <c r="AG237" s="13">
        <f t="shared" si="242"/>
        <v>3595500</v>
      </c>
      <c r="AH237" s="24">
        <f t="shared" si="243"/>
        <v>23970000</v>
      </c>
      <c r="AI237" s="27">
        <f t="shared" si="244"/>
        <v>5992500</v>
      </c>
    </row>
    <row r="238" spans="1:35" ht="40.5" thickTop="1" thickBot="1" x14ac:dyDescent="0.3">
      <c r="A238" s="50">
        <v>220</v>
      </c>
      <c r="B238" s="9" t="s">
        <v>478</v>
      </c>
      <c r="C238" s="10" t="s">
        <v>479</v>
      </c>
      <c r="D238" s="10" t="s">
        <v>567</v>
      </c>
      <c r="E238" s="10" t="s">
        <v>567</v>
      </c>
      <c r="F238" s="62">
        <v>5.25</v>
      </c>
      <c r="G238" s="62">
        <v>6.98</v>
      </c>
      <c r="H238" s="62">
        <v>26</v>
      </c>
      <c r="I238" s="12">
        <f>F238*$F$2</f>
        <v>4462500</v>
      </c>
      <c r="J238" s="11">
        <f>G238*$F$3</f>
        <v>5095400</v>
      </c>
      <c r="K238" s="41">
        <f t="shared" si="220"/>
        <v>9492800</v>
      </c>
      <c r="L238" s="11">
        <f t="shared" si="223"/>
        <v>11307600</v>
      </c>
      <c r="M238" s="11">
        <f t="shared" si="224"/>
        <v>13262000</v>
      </c>
      <c r="N238" s="12">
        <f t="shared" si="225"/>
        <v>26000000</v>
      </c>
      <c r="O238" s="74">
        <f t="shared" si="226"/>
        <v>35557900</v>
      </c>
      <c r="P238" s="42">
        <f t="shared" si="221"/>
        <v>39955300</v>
      </c>
      <c r="Q238" s="12">
        <f t="shared" si="227"/>
        <v>41770100</v>
      </c>
      <c r="R238" s="74">
        <f t="shared" si="228"/>
        <v>43724500</v>
      </c>
      <c r="S238" s="78">
        <f t="shared" si="229"/>
        <v>37789150</v>
      </c>
      <c r="T238" s="67">
        <f t="shared" si="230"/>
        <v>45955750</v>
      </c>
      <c r="U238" s="66">
        <f t="shared" si="231"/>
        <v>44001350</v>
      </c>
      <c r="V238" s="78">
        <f t="shared" si="232"/>
        <v>45955750</v>
      </c>
      <c r="W238" s="13">
        <f t="shared" si="233"/>
        <v>8925000</v>
      </c>
      <c r="X238" s="13">
        <f t="shared" si="234"/>
        <v>2231250</v>
      </c>
      <c r="Y238" s="14">
        <f t="shared" si="235"/>
        <v>33326650</v>
      </c>
      <c r="Z238" s="13">
        <f t="shared" si="236"/>
        <v>39538850</v>
      </c>
      <c r="AA238" s="14">
        <f t="shared" si="237"/>
        <v>35557900</v>
      </c>
      <c r="AB238" s="14">
        <f t="shared" si="238"/>
        <v>41770100</v>
      </c>
      <c r="AC238" s="13">
        <f t="shared" si="239"/>
        <v>1911580</v>
      </c>
      <c r="AD238" s="67">
        <f t="shared" si="222"/>
        <v>2791060</v>
      </c>
      <c r="AE238" s="13">
        <f t="shared" si="240"/>
        <v>3154020</v>
      </c>
      <c r="AF238" s="13">
        <f t="shared" si="241"/>
        <v>3544900</v>
      </c>
      <c r="AG238" s="13">
        <f t="shared" si="242"/>
        <v>1338750</v>
      </c>
      <c r="AH238" s="24">
        <f t="shared" si="243"/>
        <v>8925000</v>
      </c>
      <c r="AI238" s="27">
        <f t="shared" si="244"/>
        <v>2231250</v>
      </c>
    </row>
    <row r="239" spans="1:35" ht="60" thickTop="1" thickBot="1" x14ac:dyDescent="0.3">
      <c r="A239" s="50">
        <v>221</v>
      </c>
      <c r="B239" s="9" t="s">
        <v>495</v>
      </c>
      <c r="C239" s="10" t="s">
        <v>638</v>
      </c>
      <c r="D239" s="10" t="s">
        <v>561</v>
      </c>
      <c r="E239" s="10" t="s">
        <v>563</v>
      </c>
      <c r="F239" s="62">
        <v>7.1</v>
      </c>
      <c r="G239" s="62">
        <v>4.82</v>
      </c>
      <c r="H239" s="62">
        <v>5.81</v>
      </c>
      <c r="I239" s="12">
        <f t="shared" si="245"/>
        <v>6035000</v>
      </c>
      <c r="J239" s="11">
        <f t="shared" si="246"/>
        <v>3518600</v>
      </c>
      <c r="K239" s="41">
        <f t="shared" si="220"/>
        <v>6555200</v>
      </c>
      <c r="L239" s="11">
        <f t="shared" si="223"/>
        <v>7808400</v>
      </c>
      <c r="M239" s="11">
        <f t="shared" si="224"/>
        <v>9158000</v>
      </c>
      <c r="N239" s="12">
        <f t="shared" si="225"/>
        <v>5810000</v>
      </c>
      <c r="O239" s="74">
        <f t="shared" si="226"/>
        <v>15363600</v>
      </c>
      <c r="P239" s="42">
        <f t="shared" si="221"/>
        <v>18400200</v>
      </c>
      <c r="Q239" s="12">
        <f t="shared" si="227"/>
        <v>19653400</v>
      </c>
      <c r="R239" s="74">
        <f t="shared" si="228"/>
        <v>21003000</v>
      </c>
      <c r="S239" s="78">
        <f t="shared" si="229"/>
        <v>18381100</v>
      </c>
      <c r="T239" s="67">
        <f t="shared" si="230"/>
        <v>24020500</v>
      </c>
      <c r="U239" s="66">
        <f t="shared" si="231"/>
        <v>22670900</v>
      </c>
      <c r="V239" s="78">
        <f t="shared" si="232"/>
        <v>24020500</v>
      </c>
      <c r="W239" s="13">
        <f t="shared" si="233"/>
        <v>12070000</v>
      </c>
      <c r="X239" s="13">
        <f t="shared" si="234"/>
        <v>3017500</v>
      </c>
      <c r="Y239" s="14">
        <f t="shared" si="235"/>
        <v>12346100</v>
      </c>
      <c r="Z239" s="13">
        <f t="shared" si="236"/>
        <v>16635900</v>
      </c>
      <c r="AA239" s="14">
        <f t="shared" si="237"/>
        <v>15363600</v>
      </c>
      <c r="AB239" s="14">
        <f t="shared" si="238"/>
        <v>19653400</v>
      </c>
      <c r="AC239" s="13">
        <f t="shared" si="239"/>
        <v>1910720</v>
      </c>
      <c r="AD239" s="67">
        <f t="shared" si="222"/>
        <v>2518040</v>
      </c>
      <c r="AE239" s="13">
        <f t="shared" si="240"/>
        <v>2768680</v>
      </c>
      <c r="AF239" s="13">
        <f t="shared" si="241"/>
        <v>3038600</v>
      </c>
      <c r="AG239" s="13">
        <f t="shared" si="242"/>
        <v>1810500</v>
      </c>
      <c r="AH239" s="24">
        <f t="shared" si="243"/>
        <v>12070000</v>
      </c>
      <c r="AI239" s="27">
        <f t="shared" si="244"/>
        <v>3017500</v>
      </c>
    </row>
    <row r="240" spans="1:35" ht="42" customHeight="1" thickTop="1" thickBot="1" x14ac:dyDescent="0.3">
      <c r="A240" s="50">
        <v>222</v>
      </c>
      <c r="B240" s="9" t="s">
        <v>496</v>
      </c>
      <c r="C240" s="10" t="s">
        <v>459</v>
      </c>
      <c r="D240" s="10" t="s">
        <v>561</v>
      </c>
      <c r="E240" s="10" t="s">
        <v>563</v>
      </c>
      <c r="F240" s="62">
        <v>8</v>
      </c>
      <c r="G240" s="62">
        <v>4.82</v>
      </c>
      <c r="H240" s="62">
        <v>5.81</v>
      </c>
      <c r="I240" s="12">
        <f t="shared" si="245"/>
        <v>6800000</v>
      </c>
      <c r="J240" s="11">
        <f t="shared" si="246"/>
        <v>3518600</v>
      </c>
      <c r="K240" s="41">
        <f t="shared" si="220"/>
        <v>6555200</v>
      </c>
      <c r="L240" s="11">
        <f t="shared" si="223"/>
        <v>7808400</v>
      </c>
      <c r="M240" s="11">
        <f t="shared" si="224"/>
        <v>9158000</v>
      </c>
      <c r="N240" s="12">
        <f t="shared" si="225"/>
        <v>5810000</v>
      </c>
      <c r="O240" s="74">
        <f t="shared" si="226"/>
        <v>16128600</v>
      </c>
      <c r="P240" s="42">
        <f t="shared" si="221"/>
        <v>19165200</v>
      </c>
      <c r="Q240" s="12">
        <f t="shared" si="227"/>
        <v>20418400</v>
      </c>
      <c r="R240" s="74">
        <f t="shared" si="228"/>
        <v>21768000</v>
      </c>
      <c r="S240" s="78">
        <f t="shared" si="229"/>
        <v>19528600</v>
      </c>
      <c r="T240" s="67">
        <f t="shared" si="230"/>
        <v>25168000</v>
      </c>
      <c r="U240" s="66">
        <f t="shared" si="231"/>
        <v>23818400</v>
      </c>
      <c r="V240" s="78">
        <f t="shared" si="232"/>
        <v>25168000</v>
      </c>
      <c r="W240" s="13">
        <f t="shared" si="233"/>
        <v>13600000</v>
      </c>
      <c r="X240" s="13">
        <f t="shared" si="234"/>
        <v>3400000</v>
      </c>
      <c r="Y240" s="14">
        <f t="shared" si="235"/>
        <v>12728600</v>
      </c>
      <c r="Z240" s="13">
        <f t="shared" si="236"/>
        <v>17018400</v>
      </c>
      <c r="AA240" s="14">
        <f t="shared" si="237"/>
        <v>16128600</v>
      </c>
      <c r="AB240" s="14">
        <f t="shared" si="238"/>
        <v>20418400</v>
      </c>
      <c r="AC240" s="13">
        <f t="shared" si="239"/>
        <v>2063720</v>
      </c>
      <c r="AD240" s="67">
        <f t="shared" si="222"/>
        <v>2671040</v>
      </c>
      <c r="AE240" s="13">
        <f t="shared" si="240"/>
        <v>2921680</v>
      </c>
      <c r="AF240" s="13">
        <f t="shared" si="241"/>
        <v>3191600</v>
      </c>
      <c r="AG240" s="13">
        <f t="shared" si="242"/>
        <v>2040000</v>
      </c>
      <c r="AH240" s="24">
        <f t="shared" si="243"/>
        <v>13600000</v>
      </c>
      <c r="AI240" s="27">
        <f t="shared" si="244"/>
        <v>3400000</v>
      </c>
    </row>
    <row r="241" spans="1:35" ht="60" thickTop="1" thickBot="1" x14ac:dyDescent="0.3">
      <c r="A241" s="50">
        <v>223</v>
      </c>
      <c r="B241" s="9" t="s">
        <v>497</v>
      </c>
      <c r="C241" s="10" t="s">
        <v>460</v>
      </c>
      <c r="D241" s="10" t="s">
        <v>561</v>
      </c>
      <c r="E241" s="10" t="s">
        <v>563</v>
      </c>
      <c r="F241" s="62">
        <v>3.4</v>
      </c>
      <c r="G241" s="62">
        <v>4.82</v>
      </c>
      <c r="H241" s="62">
        <v>5.81</v>
      </c>
      <c r="I241" s="12">
        <f t="shared" si="245"/>
        <v>2890000</v>
      </c>
      <c r="J241" s="11">
        <f t="shared" si="246"/>
        <v>3518600</v>
      </c>
      <c r="K241" s="41">
        <f t="shared" si="220"/>
        <v>6555200</v>
      </c>
      <c r="L241" s="11">
        <f t="shared" si="223"/>
        <v>7808400</v>
      </c>
      <c r="M241" s="11">
        <f t="shared" si="224"/>
        <v>9158000</v>
      </c>
      <c r="N241" s="12">
        <f t="shared" si="225"/>
        <v>5810000</v>
      </c>
      <c r="O241" s="74">
        <f t="shared" si="226"/>
        <v>12218600</v>
      </c>
      <c r="P241" s="42">
        <f t="shared" si="221"/>
        <v>15255200</v>
      </c>
      <c r="Q241" s="12">
        <f t="shared" si="227"/>
        <v>16508400</v>
      </c>
      <c r="R241" s="74">
        <f t="shared" si="228"/>
        <v>17858000</v>
      </c>
      <c r="S241" s="78">
        <f t="shared" si="229"/>
        <v>13663600</v>
      </c>
      <c r="T241" s="67">
        <f t="shared" si="230"/>
        <v>19303000</v>
      </c>
      <c r="U241" s="66">
        <f t="shared" si="231"/>
        <v>17953400</v>
      </c>
      <c r="V241" s="78">
        <f t="shared" si="232"/>
        <v>19303000</v>
      </c>
      <c r="W241" s="13">
        <f t="shared" si="233"/>
        <v>5780000</v>
      </c>
      <c r="X241" s="13">
        <f t="shared" si="234"/>
        <v>1445000</v>
      </c>
      <c r="Y241" s="14">
        <f t="shared" si="235"/>
        <v>10773600</v>
      </c>
      <c r="Z241" s="13">
        <f t="shared" si="236"/>
        <v>15063400</v>
      </c>
      <c r="AA241" s="14">
        <f t="shared" si="237"/>
        <v>12218600</v>
      </c>
      <c r="AB241" s="14">
        <f t="shared" si="238"/>
        <v>16508400</v>
      </c>
      <c r="AC241" s="13">
        <f t="shared" si="239"/>
        <v>1281720</v>
      </c>
      <c r="AD241" s="67">
        <f t="shared" si="222"/>
        <v>1889040</v>
      </c>
      <c r="AE241" s="13">
        <f t="shared" si="240"/>
        <v>2139680</v>
      </c>
      <c r="AF241" s="13">
        <f t="shared" si="241"/>
        <v>2409600</v>
      </c>
      <c r="AG241" s="13">
        <f t="shared" si="242"/>
        <v>867000</v>
      </c>
      <c r="AH241" s="24">
        <f t="shared" si="243"/>
        <v>5780000</v>
      </c>
      <c r="AI241" s="27">
        <f t="shared" si="244"/>
        <v>1445000</v>
      </c>
    </row>
    <row r="242" spans="1:35" ht="40.5" thickTop="1" thickBot="1" x14ac:dyDescent="0.3">
      <c r="A242" s="50">
        <v>224</v>
      </c>
      <c r="B242" s="9" t="s">
        <v>355</v>
      </c>
      <c r="C242" s="15" t="s">
        <v>356</v>
      </c>
      <c r="D242" s="16" t="s">
        <v>546</v>
      </c>
      <c r="E242" s="16" t="s">
        <v>563</v>
      </c>
      <c r="F242" s="62">
        <v>35.5</v>
      </c>
      <c r="G242" s="62">
        <v>5.56</v>
      </c>
      <c r="H242" s="62">
        <v>5.88</v>
      </c>
      <c r="I242" s="12">
        <f t="shared" si="245"/>
        <v>30175000</v>
      </c>
      <c r="J242" s="11">
        <f t="shared" si="246"/>
        <v>4058799.9999999995</v>
      </c>
      <c r="K242" s="41">
        <f t="shared" si="220"/>
        <v>7561599.9999999991</v>
      </c>
      <c r="L242" s="11">
        <f t="shared" si="223"/>
        <v>9007200</v>
      </c>
      <c r="M242" s="11">
        <f t="shared" si="224"/>
        <v>10564000</v>
      </c>
      <c r="N242" s="12">
        <f t="shared" si="225"/>
        <v>5880000</v>
      </c>
      <c r="O242" s="74">
        <f t="shared" si="226"/>
        <v>40113800</v>
      </c>
      <c r="P242" s="42">
        <f t="shared" si="221"/>
        <v>43616600</v>
      </c>
      <c r="Q242" s="12">
        <f t="shared" si="227"/>
        <v>45062200</v>
      </c>
      <c r="R242" s="74">
        <f t="shared" si="228"/>
        <v>46619000</v>
      </c>
      <c r="S242" s="78">
        <f t="shared" si="229"/>
        <v>55201300</v>
      </c>
      <c r="T242" s="67">
        <f t="shared" si="230"/>
        <v>61706500</v>
      </c>
      <c r="U242" s="66">
        <f t="shared" si="231"/>
        <v>60149700</v>
      </c>
      <c r="V242" s="78">
        <f t="shared" si="232"/>
        <v>61706500</v>
      </c>
      <c r="W242" s="13">
        <f t="shared" si="233"/>
        <v>60350000</v>
      </c>
      <c r="X242" s="13">
        <f t="shared" si="234"/>
        <v>15087500</v>
      </c>
      <c r="Y242" s="14">
        <f t="shared" si="235"/>
        <v>25026300</v>
      </c>
      <c r="Z242" s="13">
        <f t="shared" si="236"/>
        <v>29974700</v>
      </c>
      <c r="AA242" s="14">
        <f t="shared" si="237"/>
        <v>40113800</v>
      </c>
      <c r="AB242" s="14">
        <f t="shared" si="238"/>
        <v>45062200</v>
      </c>
      <c r="AC242" s="13">
        <f t="shared" si="239"/>
        <v>6846760</v>
      </c>
      <c r="AD242" s="67">
        <f t="shared" si="222"/>
        <v>7547320</v>
      </c>
      <c r="AE242" s="13">
        <f t="shared" si="240"/>
        <v>7836440</v>
      </c>
      <c r="AF242" s="13">
        <f t="shared" si="241"/>
        <v>8147800</v>
      </c>
      <c r="AG242" s="13">
        <f t="shared" si="242"/>
        <v>9052500</v>
      </c>
      <c r="AH242" s="24">
        <f t="shared" si="243"/>
        <v>60350000</v>
      </c>
      <c r="AI242" s="27">
        <f t="shared" si="244"/>
        <v>15087500</v>
      </c>
    </row>
    <row r="243" spans="1:35" ht="60" thickTop="1" thickBot="1" x14ac:dyDescent="0.3">
      <c r="A243" s="50">
        <v>225</v>
      </c>
      <c r="B243" s="9" t="s">
        <v>357</v>
      </c>
      <c r="C243" s="15" t="s">
        <v>358</v>
      </c>
      <c r="D243" s="16" t="s">
        <v>547</v>
      </c>
      <c r="E243" s="16" t="s">
        <v>563</v>
      </c>
      <c r="F243" s="62">
        <v>4.2</v>
      </c>
      <c r="G243" s="62">
        <v>5.81</v>
      </c>
      <c r="H243" s="62">
        <v>5.88</v>
      </c>
      <c r="I243" s="12">
        <f t="shared" si="245"/>
        <v>3570000</v>
      </c>
      <c r="J243" s="11">
        <f t="shared" si="246"/>
        <v>4241300</v>
      </c>
      <c r="K243" s="41">
        <f t="shared" si="220"/>
        <v>7901599.9999999991</v>
      </c>
      <c r="L243" s="11">
        <f t="shared" si="223"/>
        <v>9412200</v>
      </c>
      <c r="M243" s="11">
        <f t="shared" si="224"/>
        <v>11039000</v>
      </c>
      <c r="N243" s="12">
        <f t="shared" si="225"/>
        <v>5880000</v>
      </c>
      <c r="O243" s="74">
        <f t="shared" si="226"/>
        <v>13691300</v>
      </c>
      <c r="P243" s="42">
        <f t="shared" si="221"/>
        <v>17351600</v>
      </c>
      <c r="Q243" s="12">
        <f t="shared" si="227"/>
        <v>18862200</v>
      </c>
      <c r="R243" s="74">
        <f t="shared" si="228"/>
        <v>20489000</v>
      </c>
      <c r="S243" s="78">
        <f t="shared" si="229"/>
        <v>15476300</v>
      </c>
      <c r="T243" s="67">
        <f t="shared" si="230"/>
        <v>22274000</v>
      </c>
      <c r="U243" s="66">
        <f t="shared" si="231"/>
        <v>20647200</v>
      </c>
      <c r="V243" s="78">
        <f t="shared" si="232"/>
        <v>22274000</v>
      </c>
      <c r="W243" s="13">
        <f t="shared" si="233"/>
        <v>7140000</v>
      </c>
      <c r="X243" s="13">
        <f t="shared" si="234"/>
        <v>1785000</v>
      </c>
      <c r="Y243" s="14">
        <f t="shared" si="235"/>
        <v>11906300</v>
      </c>
      <c r="Z243" s="13">
        <f t="shared" si="236"/>
        <v>17077200</v>
      </c>
      <c r="AA243" s="14">
        <f t="shared" si="237"/>
        <v>13691300</v>
      </c>
      <c r="AB243" s="14">
        <f t="shared" si="238"/>
        <v>18862200</v>
      </c>
      <c r="AC243" s="13">
        <f t="shared" si="239"/>
        <v>1562260</v>
      </c>
      <c r="AD243" s="67">
        <f t="shared" si="222"/>
        <v>2294320</v>
      </c>
      <c r="AE243" s="13">
        <f t="shared" si="240"/>
        <v>2596440</v>
      </c>
      <c r="AF243" s="13">
        <f t="shared" si="241"/>
        <v>2921800</v>
      </c>
      <c r="AG243" s="13">
        <f t="shared" si="242"/>
        <v>1071000</v>
      </c>
      <c r="AH243" s="24">
        <f t="shared" si="243"/>
        <v>7140000</v>
      </c>
      <c r="AI243" s="27">
        <f t="shared" si="244"/>
        <v>1785000</v>
      </c>
    </row>
    <row r="244" spans="1:35" ht="60" thickTop="1" thickBot="1" x14ac:dyDescent="0.3">
      <c r="A244" s="50">
        <v>226</v>
      </c>
      <c r="B244" s="9" t="s">
        <v>359</v>
      </c>
      <c r="C244" s="15" t="s">
        <v>360</v>
      </c>
      <c r="D244" s="16" t="s">
        <v>547</v>
      </c>
      <c r="E244" s="16" t="s">
        <v>563</v>
      </c>
      <c r="F244" s="62">
        <v>5.3</v>
      </c>
      <c r="G244" s="62">
        <v>4.4800000000000004</v>
      </c>
      <c r="H244" s="62">
        <v>5.88</v>
      </c>
      <c r="I244" s="12">
        <f t="shared" si="245"/>
        <v>4505000</v>
      </c>
      <c r="J244" s="11">
        <f t="shared" si="246"/>
        <v>3270400.0000000005</v>
      </c>
      <c r="K244" s="41">
        <f t="shared" si="220"/>
        <v>6092800.0000000009</v>
      </c>
      <c r="L244" s="11">
        <f t="shared" si="223"/>
        <v>7257600.0000000009</v>
      </c>
      <c r="M244" s="11">
        <f t="shared" si="224"/>
        <v>8512000</v>
      </c>
      <c r="N244" s="12">
        <f t="shared" si="225"/>
        <v>5880000</v>
      </c>
      <c r="O244" s="74">
        <f t="shared" si="226"/>
        <v>13655400</v>
      </c>
      <c r="P244" s="42">
        <f t="shared" si="221"/>
        <v>16477800</v>
      </c>
      <c r="Q244" s="12">
        <f t="shared" si="227"/>
        <v>17642600</v>
      </c>
      <c r="R244" s="74">
        <f t="shared" si="228"/>
        <v>18897000</v>
      </c>
      <c r="S244" s="78">
        <f t="shared" si="229"/>
        <v>15907900</v>
      </c>
      <c r="T244" s="67">
        <f t="shared" si="230"/>
        <v>21149500</v>
      </c>
      <c r="U244" s="66">
        <f t="shared" si="231"/>
        <v>19895100</v>
      </c>
      <c r="V244" s="78">
        <f t="shared" si="232"/>
        <v>21149500</v>
      </c>
      <c r="W244" s="13">
        <f t="shared" si="233"/>
        <v>9010000</v>
      </c>
      <c r="X244" s="13">
        <f t="shared" si="234"/>
        <v>2252500</v>
      </c>
      <c r="Y244" s="14">
        <f t="shared" si="235"/>
        <v>11402900</v>
      </c>
      <c r="Z244" s="13">
        <f t="shared" si="236"/>
        <v>15390100</v>
      </c>
      <c r="AA244" s="14">
        <f t="shared" si="237"/>
        <v>13655400</v>
      </c>
      <c r="AB244" s="14">
        <f t="shared" si="238"/>
        <v>17642600</v>
      </c>
      <c r="AC244" s="13">
        <f t="shared" si="239"/>
        <v>1555080</v>
      </c>
      <c r="AD244" s="67">
        <f t="shared" si="222"/>
        <v>2119560</v>
      </c>
      <c r="AE244" s="13">
        <f t="shared" si="240"/>
        <v>2352520</v>
      </c>
      <c r="AF244" s="13">
        <f t="shared" si="241"/>
        <v>2603400</v>
      </c>
      <c r="AG244" s="13">
        <f t="shared" si="242"/>
        <v>1351500</v>
      </c>
      <c r="AH244" s="24">
        <f t="shared" si="243"/>
        <v>9010000</v>
      </c>
      <c r="AI244" s="27">
        <f t="shared" si="244"/>
        <v>2252500</v>
      </c>
    </row>
    <row r="245" spans="1:35" ht="60" thickTop="1" thickBot="1" x14ac:dyDescent="0.3">
      <c r="A245" s="50">
        <v>227</v>
      </c>
      <c r="B245" s="9" t="s">
        <v>361</v>
      </c>
      <c r="C245" s="15" t="s">
        <v>362</v>
      </c>
      <c r="D245" s="16" t="s">
        <v>547</v>
      </c>
      <c r="E245" s="16" t="s">
        <v>563</v>
      </c>
      <c r="F245" s="62">
        <v>5.3</v>
      </c>
      <c r="G245" s="62">
        <v>5.22</v>
      </c>
      <c r="H245" s="62">
        <v>5.88</v>
      </c>
      <c r="I245" s="12">
        <f t="shared" si="245"/>
        <v>4505000</v>
      </c>
      <c r="J245" s="11">
        <f t="shared" si="246"/>
        <v>3810600</v>
      </c>
      <c r="K245" s="41">
        <f t="shared" si="220"/>
        <v>7099200</v>
      </c>
      <c r="L245" s="11">
        <f t="shared" si="223"/>
        <v>8456400</v>
      </c>
      <c r="M245" s="11">
        <f t="shared" si="224"/>
        <v>9918000</v>
      </c>
      <c r="N245" s="12">
        <f t="shared" si="225"/>
        <v>5880000</v>
      </c>
      <c r="O245" s="74">
        <f t="shared" si="226"/>
        <v>14195600</v>
      </c>
      <c r="P245" s="42">
        <f t="shared" si="221"/>
        <v>17484200</v>
      </c>
      <c r="Q245" s="12">
        <f t="shared" si="227"/>
        <v>18841400</v>
      </c>
      <c r="R245" s="74">
        <f t="shared" si="228"/>
        <v>20303000</v>
      </c>
      <c r="S245" s="78">
        <f t="shared" si="229"/>
        <v>16448100</v>
      </c>
      <c r="T245" s="67">
        <f t="shared" si="230"/>
        <v>22555500</v>
      </c>
      <c r="U245" s="66">
        <f t="shared" si="231"/>
        <v>21093900</v>
      </c>
      <c r="V245" s="78">
        <f t="shared" si="232"/>
        <v>22555500</v>
      </c>
      <c r="W245" s="13">
        <f t="shared" si="233"/>
        <v>9010000</v>
      </c>
      <c r="X245" s="13">
        <f t="shared" si="234"/>
        <v>2252500</v>
      </c>
      <c r="Y245" s="14">
        <f t="shared" si="235"/>
        <v>11943100</v>
      </c>
      <c r="Z245" s="13">
        <f t="shared" si="236"/>
        <v>16588900</v>
      </c>
      <c r="AA245" s="14">
        <f t="shared" si="237"/>
        <v>14195600</v>
      </c>
      <c r="AB245" s="14">
        <f t="shared" si="238"/>
        <v>18841400</v>
      </c>
      <c r="AC245" s="13">
        <f t="shared" si="239"/>
        <v>1663120</v>
      </c>
      <c r="AD245" s="67">
        <f t="shared" si="222"/>
        <v>2320840</v>
      </c>
      <c r="AE245" s="13">
        <f t="shared" si="240"/>
        <v>2592280</v>
      </c>
      <c r="AF245" s="13">
        <f t="shared" si="241"/>
        <v>2884600</v>
      </c>
      <c r="AG245" s="13">
        <f t="shared" si="242"/>
        <v>1351500</v>
      </c>
      <c r="AH245" s="24">
        <f t="shared" si="243"/>
        <v>9010000</v>
      </c>
      <c r="AI245" s="27">
        <f t="shared" si="244"/>
        <v>2252500</v>
      </c>
    </row>
    <row r="246" spans="1:35" ht="60" thickTop="1" thickBot="1" x14ac:dyDescent="0.3">
      <c r="A246" s="50">
        <v>228</v>
      </c>
      <c r="B246" s="9" t="s">
        <v>363</v>
      </c>
      <c r="C246" s="15" t="s">
        <v>364</v>
      </c>
      <c r="D246" s="16" t="s">
        <v>547</v>
      </c>
      <c r="E246" s="16" t="s">
        <v>563</v>
      </c>
      <c r="F246" s="62">
        <v>7.7</v>
      </c>
      <c r="G246" s="62">
        <v>4.45</v>
      </c>
      <c r="H246" s="62">
        <v>5.88</v>
      </c>
      <c r="I246" s="12">
        <f t="shared" si="245"/>
        <v>6545000</v>
      </c>
      <c r="J246" s="11">
        <f t="shared" si="246"/>
        <v>3248500</v>
      </c>
      <c r="K246" s="41">
        <f t="shared" si="220"/>
        <v>6052000</v>
      </c>
      <c r="L246" s="11">
        <f t="shared" si="223"/>
        <v>7209000</v>
      </c>
      <c r="M246" s="11">
        <f t="shared" si="224"/>
        <v>8455000</v>
      </c>
      <c r="N246" s="12">
        <f t="shared" si="225"/>
        <v>5880000</v>
      </c>
      <c r="O246" s="74">
        <f t="shared" si="226"/>
        <v>15673500</v>
      </c>
      <c r="P246" s="42">
        <f t="shared" si="221"/>
        <v>18477000</v>
      </c>
      <c r="Q246" s="12">
        <f t="shared" si="227"/>
        <v>19634000</v>
      </c>
      <c r="R246" s="74">
        <f t="shared" si="228"/>
        <v>20880000</v>
      </c>
      <c r="S246" s="78">
        <f t="shared" si="229"/>
        <v>18946000</v>
      </c>
      <c r="T246" s="67">
        <f t="shared" si="230"/>
        <v>24152500</v>
      </c>
      <c r="U246" s="66">
        <f t="shared" si="231"/>
        <v>22906500</v>
      </c>
      <c r="V246" s="78">
        <f t="shared" si="232"/>
        <v>24152500</v>
      </c>
      <c r="W246" s="13">
        <f t="shared" si="233"/>
        <v>13090000</v>
      </c>
      <c r="X246" s="13">
        <f t="shared" si="234"/>
        <v>3272500</v>
      </c>
      <c r="Y246" s="14">
        <f t="shared" si="235"/>
        <v>12401000</v>
      </c>
      <c r="Z246" s="13">
        <f t="shared" si="236"/>
        <v>16361500</v>
      </c>
      <c r="AA246" s="14">
        <f t="shared" si="237"/>
        <v>15673500</v>
      </c>
      <c r="AB246" s="14">
        <f t="shared" si="238"/>
        <v>19634000</v>
      </c>
      <c r="AC246" s="13">
        <f t="shared" si="239"/>
        <v>1958700</v>
      </c>
      <c r="AD246" s="67">
        <f t="shared" si="222"/>
        <v>2519400</v>
      </c>
      <c r="AE246" s="13">
        <f t="shared" si="240"/>
        <v>2750800</v>
      </c>
      <c r="AF246" s="13">
        <f t="shared" si="241"/>
        <v>3000000</v>
      </c>
      <c r="AG246" s="13">
        <f t="shared" si="242"/>
        <v>1963500</v>
      </c>
      <c r="AH246" s="24">
        <f t="shared" si="243"/>
        <v>13090000</v>
      </c>
      <c r="AI246" s="27">
        <f t="shared" si="244"/>
        <v>3272500</v>
      </c>
    </row>
    <row r="247" spans="1:35" ht="40.5" thickTop="1" thickBot="1" x14ac:dyDescent="0.3">
      <c r="A247" s="50">
        <v>229</v>
      </c>
      <c r="B247" s="9" t="s">
        <v>365</v>
      </c>
      <c r="C247" s="15" t="s">
        <v>366</v>
      </c>
      <c r="D247" s="16" t="s">
        <v>548</v>
      </c>
      <c r="E247" s="16" t="s">
        <v>579</v>
      </c>
      <c r="F247" s="62">
        <v>12</v>
      </c>
      <c r="G247" s="62">
        <v>4.97</v>
      </c>
      <c r="H247" s="62" t="s">
        <v>453</v>
      </c>
      <c r="I247" s="12">
        <f t="shared" si="245"/>
        <v>10200000</v>
      </c>
      <c r="J247" s="11">
        <f t="shared" si="246"/>
        <v>3628100</v>
      </c>
      <c r="K247" s="41">
        <f t="shared" si="220"/>
        <v>6759200</v>
      </c>
      <c r="L247" s="11">
        <f t="shared" si="223"/>
        <v>8051400</v>
      </c>
      <c r="M247" s="11">
        <f t="shared" si="224"/>
        <v>9443000</v>
      </c>
      <c r="N247" s="12">
        <f t="shared" si="225"/>
        <v>5810000</v>
      </c>
      <c r="O247" s="74">
        <f t="shared" si="226"/>
        <v>19638100</v>
      </c>
      <c r="P247" s="42">
        <f t="shared" si="221"/>
        <v>22769200</v>
      </c>
      <c r="Q247" s="12">
        <f t="shared" si="227"/>
        <v>24061400</v>
      </c>
      <c r="R247" s="74">
        <f t="shared" si="228"/>
        <v>25453000</v>
      </c>
      <c r="S247" s="78">
        <f t="shared" si="229"/>
        <v>24738100</v>
      </c>
      <c r="T247" s="67">
        <f t="shared" si="230"/>
        <v>30553000</v>
      </c>
      <c r="U247" s="66">
        <f t="shared" si="231"/>
        <v>29161400</v>
      </c>
      <c r="V247" s="78">
        <f t="shared" si="232"/>
        <v>30553000</v>
      </c>
      <c r="W247" s="13">
        <f t="shared" si="233"/>
        <v>20400000</v>
      </c>
      <c r="X247" s="13">
        <f t="shared" si="234"/>
        <v>5100000</v>
      </c>
      <c r="Y247" s="14">
        <f t="shared" si="235"/>
        <v>14538100</v>
      </c>
      <c r="Z247" s="13">
        <f t="shared" si="236"/>
        <v>18961400</v>
      </c>
      <c r="AA247" s="14">
        <f t="shared" si="237"/>
        <v>19638100</v>
      </c>
      <c r="AB247" s="14">
        <f t="shared" si="238"/>
        <v>24061400</v>
      </c>
      <c r="AC247" s="13">
        <f t="shared" si="239"/>
        <v>2765620</v>
      </c>
      <c r="AD247" s="67">
        <f t="shared" si="222"/>
        <v>3391840</v>
      </c>
      <c r="AE247" s="13">
        <f t="shared" si="240"/>
        <v>3650280</v>
      </c>
      <c r="AF247" s="13">
        <f t="shared" si="241"/>
        <v>3928600</v>
      </c>
      <c r="AG247" s="13">
        <f t="shared" si="242"/>
        <v>3060000</v>
      </c>
      <c r="AH247" s="24">
        <f t="shared" si="243"/>
        <v>20400000</v>
      </c>
      <c r="AI247" s="27">
        <f t="shared" si="244"/>
        <v>5100000</v>
      </c>
    </row>
    <row r="248" spans="1:35" ht="60" thickTop="1" thickBot="1" x14ac:dyDescent="0.3">
      <c r="A248" s="50">
        <v>230</v>
      </c>
      <c r="B248" s="9" t="s">
        <v>367</v>
      </c>
      <c r="C248" s="15" t="s">
        <v>368</v>
      </c>
      <c r="D248" s="16" t="s">
        <v>548</v>
      </c>
      <c r="E248" s="16" t="s">
        <v>579</v>
      </c>
      <c r="F248" s="62">
        <v>28</v>
      </c>
      <c r="G248" s="62">
        <v>6.3</v>
      </c>
      <c r="H248" s="62" t="s">
        <v>453</v>
      </c>
      <c r="I248" s="12">
        <f t="shared" si="245"/>
        <v>23800000</v>
      </c>
      <c r="J248" s="11">
        <f t="shared" si="246"/>
        <v>4599000</v>
      </c>
      <c r="K248" s="41">
        <f t="shared" si="220"/>
        <v>8568000</v>
      </c>
      <c r="L248" s="11">
        <f t="shared" si="223"/>
        <v>10206000</v>
      </c>
      <c r="M248" s="11">
        <f t="shared" si="224"/>
        <v>11970000</v>
      </c>
      <c r="N248" s="12">
        <f t="shared" si="225"/>
        <v>5810000</v>
      </c>
      <c r="O248" s="74">
        <f t="shared" si="226"/>
        <v>34209000</v>
      </c>
      <c r="P248" s="42">
        <f t="shared" si="221"/>
        <v>38178000</v>
      </c>
      <c r="Q248" s="12">
        <f t="shared" si="227"/>
        <v>39816000</v>
      </c>
      <c r="R248" s="74">
        <f t="shared" si="228"/>
        <v>41580000</v>
      </c>
      <c r="S248" s="78">
        <f t="shared" si="229"/>
        <v>46109000</v>
      </c>
      <c r="T248" s="67">
        <f t="shared" si="230"/>
        <v>53480000</v>
      </c>
      <c r="U248" s="66">
        <f t="shared" si="231"/>
        <v>51716000</v>
      </c>
      <c r="V248" s="78">
        <f t="shared" si="232"/>
        <v>53480000</v>
      </c>
      <c r="W248" s="13">
        <f t="shared" si="233"/>
        <v>47600000</v>
      </c>
      <c r="X248" s="13">
        <f t="shared" si="234"/>
        <v>11900000</v>
      </c>
      <c r="Y248" s="14">
        <f t="shared" si="235"/>
        <v>22309000</v>
      </c>
      <c r="Z248" s="13">
        <f t="shared" si="236"/>
        <v>27916000</v>
      </c>
      <c r="AA248" s="14">
        <f t="shared" si="237"/>
        <v>34209000</v>
      </c>
      <c r="AB248" s="14">
        <f t="shared" si="238"/>
        <v>39816000</v>
      </c>
      <c r="AC248" s="13">
        <f t="shared" si="239"/>
        <v>5679800</v>
      </c>
      <c r="AD248" s="67">
        <f t="shared" si="222"/>
        <v>6473600</v>
      </c>
      <c r="AE248" s="13">
        <f t="shared" si="240"/>
        <v>6801200</v>
      </c>
      <c r="AF248" s="13">
        <f t="shared" si="241"/>
        <v>7154000</v>
      </c>
      <c r="AG248" s="13">
        <f t="shared" si="242"/>
        <v>7140000</v>
      </c>
      <c r="AH248" s="24">
        <f t="shared" si="243"/>
        <v>47600000</v>
      </c>
      <c r="AI248" s="27">
        <f t="shared" si="244"/>
        <v>11900000</v>
      </c>
    </row>
    <row r="249" spans="1:35" ht="40.5" thickTop="1" thickBot="1" x14ac:dyDescent="0.3">
      <c r="A249" s="50">
        <v>231</v>
      </c>
      <c r="B249" s="9" t="s">
        <v>369</v>
      </c>
      <c r="C249" s="15" t="s">
        <v>639</v>
      </c>
      <c r="D249" s="16" t="s">
        <v>549</v>
      </c>
      <c r="E249" s="16" t="s">
        <v>563</v>
      </c>
      <c r="F249" s="62">
        <v>6.8</v>
      </c>
      <c r="G249" s="62">
        <v>5.47</v>
      </c>
      <c r="H249" s="62">
        <v>5.88</v>
      </c>
      <c r="I249" s="12">
        <f t="shared" si="245"/>
        <v>5780000</v>
      </c>
      <c r="J249" s="11">
        <f t="shared" si="246"/>
        <v>3993100</v>
      </c>
      <c r="K249" s="41">
        <f t="shared" si="220"/>
        <v>7439200</v>
      </c>
      <c r="L249" s="11">
        <f t="shared" si="223"/>
        <v>8861400</v>
      </c>
      <c r="M249" s="11">
        <f t="shared" si="224"/>
        <v>10393000</v>
      </c>
      <c r="N249" s="12">
        <f t="shared" si="225"/>
        <v>5880000</v>
      </c>
      <c r="O249" s="74">
        <f t="shared" si="226"/>
        <v>15653100</v>
      </c>
      <c r="P249" s="42">
        <f t="shared" si="221"/>
        <v>19099200</v>
      </c>
      <c r="Q249" s="12">
        <f t="shared" si="227"/>
        <v>20521400</v>
      </c>
      <c r="R249" s="74">
        <f t="shared" si="228"/>
        <v>22053000</v>
      </c>
      <c r="S249" s="78">
        <f t="shared" si="229"/>
        <v>18543100</v>
      </c>
      <c r="T249" s="67">
        <f t="shared" si="230"/>
        <v>24943000</v>
      </c>
      <c r="U249" s="66">
        <f t="shared" si="231"/>
        <v>23411400</v>
      </c>
      <c r="V249" s="78">
        <f t="shared" si="232"/>
        <v>24943000</v>
      </c>
      <c r="W249" s="13">
        <f t="shared" si="233"/>
        <v>11560000</v>
      </c>
      <c r="X249" s="13">
        <f t="shared" si="234"/>
        <v>2890000</v>
      </c>
      <c r="Y249" s="14">
        <f t="shared" si="235"/>
        <v>12763100</v>
      </c>
      <c r="Z249" s="13">
        <f t="shared" si="236"/>
        <v>17631400</v>
      </c>
      <c r="AA249" s="14">
        <f t="shared" si="237"/>
        <v>15653100</v>
      </c>
      <c r="AB249" s="14">
        <f t="shared" si="238"/>
        <v>20521400</v>
      </c>
      <c r="AC249" s="13">
        <f t="shared" si="239"/>
        <v>1954620</v>
      </c>
      <c r="AD249" s="67">
        <f t="shared" si="222"/>
        <v>2643840</v>
      </c>
      <c r="AE249" s="13">
        <f t="shared" si="240"/>
        <v>2928280</v>
      </c>
      <c r="AF249" s="13">
        <f t="shared" si="241"/>
        <v>3234600</v>
      </c>
      <c r="AG249" s="13">
        <f t="shared" si="242"/>
        <v>1734000</v>
      </c>
      <c r="AH249" s="24">
        <f t="shared" si="243"/>
        <v>11560000</v>
      </c>
      <c r="AI249" s="27">
        <f t="shared" si="244"/>
        <v>2890000</v>
      </c>
    </row>
    <row r="250" spans="1:35" ht="40.5" thickTop="1" thickBot="1" x14ac:dyDescent="0.3">
      <c r="A250" s="50">
        <v>232</v>
      </c>
      <c r="B250" s="9" t="s">
        <v>370</v>
      </c>
      <c r="C250" s="15" t="s">
        <v>640</v>
      </c>
      <c r="D250" s="16" t="s">
        <v>549</v>
      </c>
      <c r="E250" s="16" t="s">
        <v>563</v>
      </c>
      <c r="F250" s="62">
        <v>6.7</v>
      </c>
      <c r="G250" s="62">
        <v>5.47</v>
      </c>
      <c r="H250" s="62">
        <v>5.88</v>
      </c>
      <c r="I250" s="12">
        <f t="shared" si="245"/>
        <v>5695000</v>
      </c>
      <c r="J250" s="11">
        <f t="shared" si="246"/>
        <v>3993100</v>
      </c>
      <c r="K250" s="41">
        <f t="shared" si="220"/>
        <v>7439200</v>
      </c>
      <c r="L250" s="11">
        <f t="shared" si="223"/>
        <v>8861400</v>
      </c>
      <c r="M250" s="11">
        <f t="shared" si="224"/>
        <v>10393000</v>
      </c>
      <c r="N250" s="12">
        <f t="shared" si="225"/>
        <v>5880000</v>
      </c>
      <c r="O250" s="74">
        <f t="shared" si="226"/>
        <v>15568100</v>
      </c>
      <c r="P250" s="42">
        <f t="shared" si="221"/>
        <v>19014200</v>
      </c>
      <c r="Q250" s="12">
        <f t="shared" si="227"/>
        <v>20436400</v>
      </c>
      <c r="R250" s="74">
        <f t="shared" si="228"/>
        <v>21968000</v>
      </c>
      <c r="S250" s="78">
        <f t="shared" si="229"/>
        <v>18415600</v>
      </c>
      <c r="T250" s="67">
        <f t="shared" si="230"/>
        <v>24815500</v>
      </c>
      <c r="U250" s="66">
        <f t="shared" si="231"/>
        <v>23283900</v>
      </c>
      <c r="V250" s="78">
        <f t="shared" si="232"/>
        <v>24815500</v>
      </c>
      <c r="W250" s="13">
        <f t="shared" si="233"/>
        <v>11390000</v>
      </c>
      <c r="X250" s="13">
        <f t="shared" si="234"/>
        <v>2847500</v>
      </c>
      <c r="Y250" s="14">
        <f t="shared" si="235"/>
        <v>12720600</v>
      </c>
      <c r="Z250" s="13">
        <f t="shared" si="236"/>
        <v>17588900</v>
      </c>
      <c r="AA250" s="14">
        <f t="shared" si="237"/>
        <v>15568100</v>
      </c>
      <c r="AB250" s="14">
        <f t="shared" si="238"/>
        <v>20436400</v>
      </c>
      <c r="AC250" s="13">
        <f t="shared" si="239"/>
        <v>1937620</v>
      </c>
      <c r="AD250" s="67">
        <f t="shared" si="222"/>
        <v>2626840</v>
      </c>
      <c r="AE250" s="13">
        <f t="shared" si="240"/>
        <v>2911280</v>
      </c>
      <c r="AF250" s="13">
        <f t="shared" si="241"/>
        <v>3217600</v>
      </c>
      <c r="AG250" s="13">
        <f t="shared" si="242"/>
        <v>1708500</v>
      </c>
      <c r="AH250" s="24">
        <f t="shared" si="243"/>
        <v>11390000</v>
      </c>
      <c r="AI250" s="27">
        <f t="shared" si="244"/>
        <v>2847500</v>
      </c>
    </row>
    <row r="251" spans="1:35" ht="40.5" thickTop="1" thickBot="1" x14ac:dyDescent="0.3">
      <c r="A251" s="50">
        <v>233</v>
      </c>
      <c r="B251" s="9" t="s">
        <v>371</v>
      </c>
      <c r="C251" s="15" t="s">
        <v>641</v>
      </c>
      <c r="D251" s="16" t="s">
        <v>549</v>
      </c>
      <c r="E251" s="16" t="s">
        <v>563</v>
      </c>
      <c r="F251" s="62">
        <v>9.5</v>
      </c>
      <c r="G251" s="62">
        <v>6.3</v>
      </c>
      <c r="H251" s="62">
        <v>5.88</v>
      </c>
      <c r="I251" s="12">
        <f t="shared" si="245"/>
        <v>8075000</v>
      </c>
      <c r="J251" s="11">
        <f t="shared" si="246"/>
        <v>4599000</v>
      </c>
      <c r="K251" s="41">
        <f t="shared" si="220"/>
        <v>8568000</v>
      </c>
      <c r="L251" s="11">
        <f t="shared" si="223"/>
        <v>10206000</v>
      </c>
      <c r="M251" s="11">
        <f t="shared" si="224"/>
        <v>11970000</v>
      </c>
      <c r="N251" s="12">
        <f t="shared" si="225"/>
        <v>5880000</v>
      </c>
      <c r="O251" s="74">
        <f t="shared" si="226"/>
        <v>18554000</v>
      </c>
      <c r="P251" s="42">
        <f t="shared" si="221"/>
        <v>22523000</v>
      </c>
      <c r="Q251" s="12">
        <f t="shared" si="227"/>
        <v>24161000</v>
      </c>
      <c r="R251" s="74">
        <f t="shared" si="228"/>
        <v>25925000</v>
      </c>
      <c r="S251" s="78">
        <f t="shared" si="229"/>
        <v>22591500</v>
      </c>
      <c r="T251" s="67">
        <f t="shared" si="230"/>
        <v>29962500</v>
      </c>
      <c r="U251" s="66">
        <f t="shared" si="231"/>
        <v>28198500</v>
      </c>
      <c r="V251" s="78">
        <f t="shared" si="232"/>
        <v>29962500</v>
      </c>
      <c r="W251" s="13">
        <f t="shared" si="233"/>
        <v>16150000</v>
      </c>
      <c r="X251" s="13">
        <f t="shared" si="234"/>
        <v>4037500</v>
      </c>
      <c r="Y251" s="14">
        <f t="shared" si="235"/>
        <v>14516500</v>
      </c>
      <c r="Z251" s="13">
        <f t="shared" si="236"/>
        <v>20123500</v>
      </c>
      <c r="AA251" s="14">
        <f t="shared" si="237"/>
        <v>18554000</v>
      </c>
      <c r="AB251" s="14">
        <f t="shared" si="238"/>
        <v>24161000</v>
      </c>
      <c r="AC251" s="13">
        <f t="shared" si="239"/>
        <v>2534800</v>
      </c>
      <c r="AD251" s="67">
        <f t="shared" si="222"/>
        <v>3328600</v>
      </c>
      <c r="AE251" s="13">
        <f t="shared" si="240"/>
        <v>3656200</v>
      </c>
      <c r="AF251" s="13">
        <f t="shared" si="241"/>
        <v>4009000</v>
      </c>
      <c r="AG251" s="13">
        <f t="shared" si="242"/>
        <v>2422500</v>
      </c>
      <c r="AH251" s="24">
        <f t="shared" si="243"/>
        <v>16150000</v>
      </c>
      <c r="AI251" s="27">
        <f t="shared" si="244"/>
        <v>4037500</v>
      </c>
    </row>
    <row r="252" spans="1:35" ht="40.5" thickTop="1" thickBot="1" x14ac:dyDescent="0.3">
      <c r="A252" s="50">
        <v>234</v>
      </c>
      <c r="B252" s="9" t="s">
        <v>372</v>
      </c>
      <c r="C252" s="15" t="s">
        <v>373</v>
      </c>
      <c r="D252" s="16" t="s">
        <v>550</v>
      </c>
      <c r="E252" s="16" t="s">
        <v>579</v>
      </c>
      <c r="F252" s="62">
        <v>2.7</v>
      </c>
      <c r="G252" s="62">
        <v>2.66</v>
      </c>
      <c r="H252" s="62">
        <v>1.99</v>
      </c>
      <c r="I252" s="12">
        <f t="shared" si="245"/>
        <v>2295000</v>
      </c>
      <c r="J252" s="11">
        <f t="shared" si="246"/>
        <v>1941800</v>
      </c>
      <c r="K252" s="41">
        <f t="shared" si="220"/>
        <v>3617600</v>
      </c>
      <c r="L252" s="11">
        <f t="shared" si="223"/>
        <v>4309200</v>
      </c>
      <c r="M252" s="11">
        <f t="shared" si="224"/>
        <v>5054000</v>
      </c>
      <c r="N252" s="12">
        <f t="shared" si="225"/>
        <v>1990000</v>
      </c>
      <c r="O252" s="74">
        <f t="shared" si="226"/>
        <v>6226800</v>
      </c>
      <c r="P252" s="42">
        <f t="shared" si="221"/>
        <v>7902600</v>
      </c>
      <c r="Q252" s="12">
        <f t="shared" si="227"/>
        <v>8594200</v>
      </c>
      <c r="R252" s="74">
        <f t="shared" si="228"/>
        <v>9339000</v>
      </c>
      <c r="S252" s="78">
        <f t="shared" si="229"/>
        <v>7374300</v>
      </c>
      <c r="T252" s="67">
        <f t="shared" si="230"/>
        <v>10486500</v>
      </c>
      <c r="U252" s="66">
        <f t="shared" si="231"/>
        <v>9741700</v>
      </c>
      <c r="V252" s="78">
        <f t="shared" si="232"/>
        <v>10486500</v>
      </c>
      <c r="W252" s="13">
        <f t="shared" si="233"/>
        <v>4590000</v>
      </c>
      <c r="X252" s="13">
        <f t="shared" si="234"/>
        <v>1147500</v>
      </c>
      <c r="Y252" s="14">
        <f t="shared" si="235"/>
        <v>5079300</v>
      </c>
      <c r="Z252" s="13">
        <f t="shared" si="236"/>
        <v>7446700</v>
      </c>
      <c r="AA252" s="14">
        <f t="shared" si="237"/>
        <v>6226800</v>
      </c>
      <c r="AB252" s="14">
        <f t="shared" si="238"/>
        <v>8594200</v>
      </c>
      <c r="AC252" s="13">
        <f t="shared" si="239"/>
        <v>847360</v>
      </c>
      <c r="AD252" s="67">
        <f t="shared" si="222"/>
        <v>1182520</v>
      </c>
      <c r="AE252" s="13">
        <f t="shared" si="240"/>
        <v>1320840</v>
      </c>
      <c r="AF252" s="13">
        <f t="shared" si="241"/>
        <v>1469800</v>
      </c>
      <c r="AG252" s="13">
        <f t="shared" si="242"/>
        <v>688500</v>
      </c>
      <c r="AH252" s="24">
        <f t="shared" si="243"/>
        <v>4590000</v>
      </c>
      <c r="AI252" s="27">
        <f t="shared" si="244"/>
        <v>1147500</v>
      </c>
    </row>
    <row r="253" spans="1:35" ht="40.5" thickTop="1" thickBot="1" x14ac:dyDescent="0.3">
      <c r="A253" s="50">
        <v>235</v>
      </c>
      <c r="B253" s="9" t="s">
        <v>374</v>
      </c>
      <c r="C253" s="15" t="s">
        <v>375</v>
      </c>
      <c r="D253" s="16" t="s">
        <v>550</v>
      </c>
      <c r="E253" s="16" t="s">
        <v>579</v>
      </c>
      <c r="F253" s="62">
        <v>4.4000000000000004</v>
      </c>
      <c r="G253" s="62">
        <v>3.98</v>
      </c>
      <c r="H253" s="62">
        <v>1.99</v>
      </c>
      <c r="I253" s="12">
        <f t="shared" si="245"/>
        <v>3740000.0000000005</v>
      </c>
      <c r="J253" s="11">
        <f t="shared" si="246"/>
        <v>2905400</v>
      </c>
      <c r="K253" s="41">
        <f t="shared" si="220"/>
        <v>5412800</v>
      </c>
      <c r="L253" s="11">
        <f t="shared" si="223"/>
        <v>6447600</v>
      </c>
      <c r="M253" s="11">
        <f t="shared" si="224"/>
        <v>7562000</v>
      </c>
      <c r="N253" s="12">
        <f t="shared" si="225"/>
        <v>1990000</v>
      </c>
      <c r="O253" s="74">
        <f t="shared" si="226"/>
        <v>8635400</v>
      </c>
      <c r="P253" s="42">
        <f t="shared" si="221"/>
        <v>11142800</v>
      </c>
      <c r="Q253" s="12">
        <f t="shared" si="227"/>
        <v>12177600</v>
      </c>
      <c r="R253" s="74">
        <f t="shared" si="228"/>
        <v>13292000</v>
      </c>
      <c r="S253" s="78">
        <f t="shared" si="229"/>
        <v>10505400</v>
      </c>
      <c r="T253" s="67">
        <f t="shared" si="230"/>
        <v>15162000</v>
      </c>
      <c r="U253" s="66">
        <f t="shared" si="231"/>
        <v>14047600</v>
      </c>
      <c r="V253" s="78">
        <f t="shared" si="232"/>
        <v>15162000</v>
      </c>
      <c r="W253" s="13">
        <f t="shared" si="233"/>
        <v>7480000.0000000009</v>
      </c>
      <c r="X253" s="13">
        <f t="shared" si="234"/>
        <v>1870000.0000000002</v>
      </c>
      <c r="Y253" s="14">
        <f t="shared" si="235"/>
        <v>6765400</v>
      </c>
      <c r="Z253" s="13">
        <f t="shared" si="236"/>
        <v>10307600</v>
      </c>
      <c r="AA253" s="14">
        <f t="shared" si="237"/>
        <v>8635400</v>
      </c>
      <c r="AB253" s="14">
        <f t="shared" si="238"/>
        <v>12177600</v>
      </c>
      <c r="AC253" s="13">
        <f t="shared" si="239"/>
        <v>1329080</v>
      </c>
      <c r="AD253" s="67">
        <f t="shared" si="222"/>
        <v>1830560</v>
      </c>
      <c r="AE253" s="13">
        <f t="shared" si="240"/>
        <v>2037520</v>
      </c>
      <c r="AF253" s="13">
        <f t="shared" si="241"/>
        <v>2260400</v>
      </c>
      <c r="AG253" s="13">
        <f t="shared" si="242"/>
        <v>1122000</v>
      </c>
      <c r="AH253" s="24">
        <f t="shared" si="243"/>
        <v>7480000.0000000009</v>
      </c>
      <c r="AI253" s="27">
        <f t="shared" si="244"/>
        <v>1870000.0000000002</v>
      </c>
    </row>
    <row r="254" spans="1:35" ht="40.5" thickTop="1" thickBot="1" x14ac:dyDescent="0.3">
      <c r="A254" s="50">
        <v>236</v>
      </c>
      <c r="B254" s="9" t="s">
        <v>376</v>
      </c>
      <c r="C254" s="15" t="s">
        <v>377</v>
      </c>
      <c r="D254" s="16" t="s">
        <v>550</v>
      </c>
      <c r="E254" s="16" t="s">
        <v>579</v>
      </c>
      <c r="F254" s="62">
        <v>6</v>
      </c>
      <c r="G254" s="62">
        <v>4.57</v>
      </c>
      <c r="H254" s="62">
        <v>1.99</v>
      </c>
      <c r="I254" s="12">
        <f t="shared" si="245"/>
        <v>5100000</v>
      </c>
      <c r="J254" s="11">
        <f t="shared" si="246"/>
        <v>3336100</v>
      </c>
      <c r="K254" s="41">
        <f t="shared" si="220"/>
        <v>6215200</v>
      </c>
      <c r="L254" s="11">
        <f t="shared" si="223"/>
        <v>7403400</v>
      </c>
      <c r="M254" s="11">
        <f t="shared" si="224"/>
        <v>8683000</v>
      </c>
      <c r="N254" s="12">
        <f t="shared" si="225"/>
        <v>1990000</v>
      </c>
      <c r="O254" s="74">
        <f t="shared" si="226"/>
        <v>10426100</v>
      </c>
      <c r="P254" s="42">
        <f t="shared" si="221"/>
        <v>13305200</v>
      </c>
      <c r="Q254" s="12">
        <f t="shared" si="227"/>
        <v>14493400</v>
      </c>
      <c r="R254" s="74">
        <f t="shared" si="228"/>
        <v>15773000</v>
      </c>
      <c r="S254" s="78">
        <f t="shared" si="229"/>
        <v>12976100</v>
      </c>
      <c r="T254" s="67">
        <f t="shared" si="230"/>
        <v>18323000</v>
      </c>
      <c r="U254" s="66">
        <f t="shared" si="231"/>
        <v>17043400</v>
      </c>
      <c r="V254" s="78">
        <f t="shared" si="232"/>
        <v>18323000</v>
      </c>
      <c r="W254" s="13">
        <f t="shared" si="233"/>
        <v>10200000</v>
      </c>
      <c r="X254" s="13">
        <f t="shared" si="234"/>
        <v>2550000</v>
      </c>
      <c r="Y254" s="14">
        <f t="shared" si="235"/>
        <v>7876100</v>
      </c>
      <c r="Z254" s="13">
        <f t="shared" si="236"/>
        <v>11943400</v>
      </c>
      <c r="AA254" s="14">
        <f t="shared" si="237"/>
        <v>10426100</v>
      </c>
      <c r="AB254" s="14">
        <f t="shared" si="238"/>
        <v>14493400</v>
      </c>
      <c r="AC254" s="13">
        <f t="shared" si="239"/>
        <v>1687220</v>
      </c>
      <c r="AD254" s="67">
        <f t="shared" si="222"/>
        <v>2263040</v>
      </c>
      <c r="AE254" s="13">
        <f t="shared" si="240"/>
        <v>2500680</v>
      </c>
      <c r="AF254" s="13">
        <f t="shared" si="241"/>
        <v>2756600</v>
      </c>
      <c r="AG254" s="13">
        <f t="shared" si="242"/>
        <v>1530000</v>
      </c>
      <c r="AH254" s="24">
        <f t="shared" si="243"/>
        <v>10200000</v>
      </c>
      <c r="AI254" s="27">
        <f t="shared" si="244"/>
        <v>2550000</v>
      </c>
    </row>
    <row r="255" spans="1:35" ht="60" thickTop="1" thickBot="1" x14ac:dyDescent="0.3">
      <c r="A255" s="50">
        <v>237</v>
      </c>
      <c r="B255" s="9" t="s">
        <v>378</v>
      </c>
      <c r="C255" s="15" t="s">
        <v>379</v>
      </c>
      <c r="D255" s="16" t="s">
        <v>551</v>
      </c>
      <c r="E255" s="16" t="s">
        <v>579</v>
      </c>
      <c r="F255" s="62">
        <v>9</v>
      </c>
      <c r="G255" s="62">
        <v>1.85</v>
      </c>
      <c r="H255" s="62">
        <v>2.42</v>
      </c>
      <c r="I255" s="12">
        <f t="shared" si="245"/>
        <v>7650000</v>
      </c>
      <c r="J255" s="11">
        <f t="shared" si="246"/>
        <v>1350500</v>
      </c>
      <c r="K255" s="41">
        <f t="shared" si="220"/>
        <v>2516000</v>
      </c>
      <c r="L255" s="11">
        <f t="shared" si="223"/>
        <v>2997000</v>
      </c>
      <c r="M255" s="11">
        <f t="shared" si="224"/>
        <v>3515000</v>
      </c>
      <c r="N255" s="12">
        <f t="shared" si="225"/>
        <v>2420000</v>
      </c>
      <c r="O255" s="74">
        <f t="shared" si="226"/>
        <v>11420500</v>
      </c>
      <c r="P255" s="42">
        <f t="shared" si="221"/>
        <v>12586000</v>
      </c>
      <c r="Q255" s="12">
        <f t="shared" si="227"/>
        <v>13067000</v>
      </c>
      <c r="R255" s="74">
        <f t="shared" si="228"/>
        <v>13585000</v>
      </c>
      <c r="S255" s="78">
        <f t="shared" si="229"/>
        <v>15245500</v>
      </c>
      <c r="T255" s="67">
        <f t="shared" si="230"/>
        <v>17410000</v>
      </c>
      <c r="U255" s="66">
        <f t="shared" si="231"/>
        <v>16892000</v>
      </c>
      <c r="V255" s="78">
        <f t="shared" si="232"/>
        <v>17410000</v>
      </c>
      <c r="W255" s="13">
        <f t="shared" si="233"/>
        <v>15300000</v>
      </c>
      <c r="X255" s="13">
        <f t="shared" si="234"/>
        <v>3825000</v>
      </c>
      <c r="Y255" s="14">
        <f t="shared" si="235"/>
        <v>7595500</v>
      </c>
      <c r="Z255" s="13">
        <f t="shared" si="236"/>
        <v>9242000</v>
      </c>
      <c r="AA255" s="14">
        <f t="shared" si="237"/>
        <v>11420500</v>
      </c>
      <c r="AB255" s="14">
        <f t="shared" si="238"/>
        <v>13067000</v>
      </c>
      <c r="AC255" s="13">
        <f t="shared" si="239"/>
        <v>1800100</v>
      </c>
      <c r="AD255" s="67">
        <f t="shared" si="222"/>
        <v>2033200</v>
      </c>
      <c r="AE255" s="13">
        <f t="shared" si="240"/>
        <v>2129400</v>
      </c>
      <c r="AF255" s="13">
        <f t="shared" si="241"/>
        <v>2233000</v>
      </c>
      <c r="AG255" s="13">
        <f t="shared" si="242"/>
        <v>2295000</v>
      </c>
      <c r="AH255" s="24">
        <f t="shared" si="243"/>
        <v>15300000</v>
      </c>
      <c r="AI255" s="27">
        <f t="shared" si="244"/>
        <v>3825000</v>
      </c>
    </row>
    <row r="256" spans="1:35" ht="40.5" thickTop="1" thickBot="1" x14ac:dyDescent="0.3">
      <c r="A256" s="50">
        <v>238</v>
      </c>
      <c r="B256" s="9" t="s">
        <v>380</v>
      </c>
      <c r="C256" s="15" t="s">
        <v>642</v>
      </c>
      <c r="D256" s="16" t="s">
        <v>552</v>
      </c>
      <c r="E256" s="16" t="s">
        <v>579</v>
      </c>
      <c r="F256" s="62">
        <v>4.2</v>
      </c>
      <c r="G256" s="62">
        <v>3.24</v>
      </c>
      <c r="H256" s="62">
        <v>2.42</v>
      </c>
      <c r="I256" s="12">
        <f t="shared" si="245"/>
        <v>3570000</v>
      </c>
      <c r="J256" s="11">
        <f t="shared" si="246"/>
        <v>2365200</v>
      </c>
      <c r="K256" s="41">
        <f t="shared" si="220"/>
        <v>4406400</v>
      </c>
      <c r="L256" s="11">
        <f t="shared" si="223"/>
        <v>5248800</v>
      </c>
      <c r="M256" s="11">
        <f t="shared" si="224"/>
        <v>6156000</v>
      </c>
      <c r="N256" s="12">
        <f t="shared" si="225"/>
        <v>2420000</v>
      </c>
      <c r="O256" s="74">
        <f t="shared" si="226"/>
        <v>8355200</v>
      </c>
      <c r="P256" s="42">
        <f t="shared" si="221"/>
        <v>10396400</v>
      </c>
      <c r="Q256" s="12">
        <f t="shared" si="227"/>
        <v>11238800</v>
      </c>
      <c r="R256" s="74">
        <f t="shared" si="228"/>
        <v>12146000</v>
      </c>
      <c r="S256" s="78">
        <f t="shared" si="229"/>
        <v>10140200</v>
      </c>
      <c r="T256" s="67">
        <f t="shared" si="230"/>
        <v>13931000</v>
      </c>
      <c r="U256" s="66">
        <f t="shared" si="231"/>
        <v>13023800</v>
      </c>
      <c r="V256" s="78">
        <f t="shared" si="232"/>
        <v>13931000</v>
      </c>
      <c r="W256" s="13">
        <f t="shared" si="233"/>
        <v>7140000</v>
      </c>
      <c r="X256" s="13">
        <f t="shared" si="234"/>
        <v>1785000</v>
      </c>
      <c r="Y256" s="14">
        <f t="shared" si="235"/>
        <v>6570200</v>
      </c>
      <c r="Z256" s="13">
        <f t="shared" si="236"/>
        <v>9453800</v>
      </c>
      <c r="AA256" s="14">
        <f t="shared" si="237"/>
        <v>8355200</v>
      </c>
      <c r="AB256" s="14">
        <f t="shared" si="238"/>
        <v>11238800</v>
      </c>
      <c r="AC256" s="13">
        <f t="shared" si="239"/>
        <v>1187040</v>
      </c>
      <c r="AD256" s="67">
        <f t="shared" si="222"/>
        <v>1595280</v>
      </c>
      <c r="AE256" s="13">
        <f t="shared" si="240"/>
        <v>1763760</v>
      </c>
      <c r="AF256" s="13">
        <f t="shared" si="241"/>
        <v>1945200</v>
      </c>
      <c r="AG256" s="13">
        <f t="shared" si="242"/>
        <v>1071000</v>
      </c>
      <c r="AH256" s="24">
        <f t="shared" si="243"/>
        <v>7140000</v>
      </c>
      <c r="AI256" s="27">
        <f t="shared" si="244"/>
        <v>1785000</v>
      </c>
    </row>
    <row r="257" spans="1:35" ht="40.5" thickTop="1" thickBot="1" x14ac:dyDescent="0.3">
      <c r="A257" s="50">
        <v>239</v>
      </c>
      <c r="B257" s="9" t="s">
        <v>381</v>
      </c>
      <c r="C257" s="15" t="s">
        <v>643</v>
      </c>
      <c r="D257" s="16" t="s">
        <v>553</v>
      </c>
      <c r="E257" s="16" t="s">
        <v>579</v>
      </c>
      <c r="F257" s="62">
        <v>5.4</v>
      </c>
      <c r="G257" s="62">
        <v>4.32</v>
      </c>
      <c r="H257" s="62">
        <v>2.42</v>
      </c>
      <c r="I257" s="12">
        <f t="shared" si="245"/>
        <v>4590000</v>
      </c>
      <c r="J257" s="11">
        <f t="shared" si="246"/>
        <v>3153600</v>
      </c>
      <c r="K257" s="41">
        <f t="shared" si="220"/>
        <v>5875200</v>
      </c>
      <c r="L257" s="11">
        <f t="shared" si="223"/>
        <v>6998400</v>
      </c>
      <c r="M257" s="11">
        <f t="shared" si="224"/>
        <v>8208000.0000000009</v>
      </c>
      <c r="N257" s="12">
        <f t="shared" si="225"/>
        <v>2420000</v>
      </c>
      <c r="O257" s="74">
        <f t="shared" si="226"/>
        <v>10163600</v>
      </c>
      <c r="P257" s="42">
        <f t="shared" si="221"/>
        <v>12885200</v>
      </c>
      <c r="Q257" s="12">
        <f t="shared" si="227"/>
        <v>14008400</v>
      </c>
      <c r="R257" s="74">
        <f t="shared" si="228"/>
        <v>15218000</v>
      </c>
      <c r="S257" s="78">
        <f t="shared" si="229"/>
        <v>12458600</v>
      </c>
      <c r="T257" s="67">
        <f t="shared" si="230"/>
        <v>17513000</v>
      </c>
      <c r="U257" s="66">
        <f t="shared" si="231"/>
        <v>16303400</v>
      </c>
      <c r="V257" s="78">
        <f t="shared" si="232"/>
        <v>17513000</v>
      </c>
      <c r="W257" s="13">
        <f t="shared" si="233"/>
        <v>9180000</v>
      </c>
      <c r="X257" s="13">
        <f t="shared" si="234"/>
        <v>2295000</v>
      </c>
      <c r="Y257" s="14">
        <f t="shared" si="235"/>
        <v>7868600</v>
      </c>
      <c r="Z257" s="13">
        <f t="shared" si="236"/>
        <v>11713400</v>
      </c>
      <c r="AA257" s="14">
        <f t="shared" si="237"/>
        <v>10163600</v>
      </c>
      <c r="AB257" s="14">
        <f t="shared" si="238"/>
        <v>14008400</v>
      </c>
      <c r="AC257" s="13">
        <f t="shared" si="239"/>
        <v>1548720</v>
      </c>
      <c r="AD257" s="67">
        <f t="shared" si="222"/>
        <v>2093040</v>
      </c>
      <c r="AE257" s="13">
        <f t="shared" si="240"/>
        <v>2317680</v>
      </c>
      <c r="AF257" s="13">
        <f t="shared" si="241"/>
        <v>2559600</v>
      </c>
      <c r="AG257" s="13">
        <f t="shared" si="242"/>
        <v>1377000</v>
      </c>
      <c r="AH257" s="24">
        <f t="shared" si="243"/>
        <v>9180000</v>
      </c>
      <c r="AI257" s="27">
        <f t="shared" si="244"/>
        <v>2295000</v>
      </c>
    </row>
    <row r="258" spans="1:35" ht="40.5" thickTop="1" thickBot="1" x14ac:dyDescent="0.3">
      <c r="A258" s="50">
        <v>240</v>
      </c>
      <c r="B258" s="9" t="s">
        <v>382</v>
      </c>
      <c r="C258" s="15" t="s">
        <v>644</v>
      </c>
      <c r="D258" s="16" t="s">
        <v>553</v>
      </c>
      <c r="E258" s="16" t="s">
        <v>579</v>
      </c>
      <c r="F258" s="62">
        <v>8</v>
      </c>
      <c r="G258" s="62">
        <v>5.65</v>
      </c>
      <c r="H258" s="62">
        <v>2.42</v>
      </c>
      <c r="I258" s="12">
        <f t="shared" si="245"/>
        <v>6800000</v>
      </c>
      <c r="J258" s="11">
        <f t="shared" si="246"/>
        <v>4124500.0000000005</v>
      </c>
      <c r="K258" s="41">
        <f t="shared" si="220"/>
        <v>7684000.0000000009</v>
      </c>
      <c r="L258" s="11">
        <f t="shared" si="223"/>
        <v>9153000</v>
      </c>
      <c r="M258" s="11">
        <f t="shared" si="224"/>
        <v>10735000</v>
      </c>
      <c r="N258" s="12">
        <f t="shared" si="225"/>
        <v>2420000</v>
      </c>
      <c r="O258" s="74">
        <f t="shared" si="226"/>
        <v>13344500</v>
      </c>
      <c r="P258" s="42">
        <f t="shared" si="221"/>
        <v>16904000</v>
      </c>
      <c r="Q258" s="12">
        <f t="shared" si="227"/>
        <v>18373000</v>
      </c>
      <c r="R258" s="74">
        <f t="shared" si="228"/>
        <v>19955000</v>
      </c>
      <c r="S258" s="78">
        <f t="shared" si="229"/>
        <v>16744500</v>
      </c>
      <c r="T258" s="67">
        <f t="shared" si="230"/>
        <v>23355000</v>
      </c>
      <c r="U258" s="66">
        <f t="shared" si="231"/>
        <v>21773000</v>
      </c>
      <c r="V258" s="78">
        <f t="shared" si="232"/>
        <v>23355000</v>
      </c>
      <c r="W258" s="13">
        <f t="shared" si="233"/>
        <v>13600000</v>
      </c>
      <c r="X258" s="13">
        <f t="shared" si="234"/>
        <v>3400000</v>
      </c>
      <c r="Y258" s="14">
        <f t="shared" si="235"/>
        <v>9944500</v>
      </c>
      <c r="Z258" s="13">
        <f t="shared" si="236"/>
        <v>14973000</v>
      </c>
      <c r="AA258" s="14">
        <f t="shared" si="237"/>
        <v>13344500</v>
      </c>
      <c r="AB258" s="14">
        <f t="shared" si="238"/>
        <v>18373000</v>
      </c>
      <c r="AC258" s="13">
        <f t="shared" si="239"/>
        <v>2184900</v>
      </c>
      <c r="AD258" s="67">
        <f t="shared" si="222"/>
        <v>2896800</v>
      </c>
      <c r="AE258" s="13">
        <f t="shared" si="240"/>
        <v>3190600</v>
      </c>
      <c r="AF258" s="13">
        <f t="shared" si="241"/>
        <v>3507000</v>
      </c>
      <c r="AG258" s="13">
        <f t="shared" si="242"/>
        <v>2040000</v>
      </c>
      <c r="AH258" s="24">
        <f t="shared" si="243"/>
        <v>13600000</v>
      </c>
      <c r="AI258" s="27">
        <f t="shared" si="244"/>
        <v>3400000</v>
      </c>
    </row>
    <row r="259" spans="1:35" ht="40.5" thickTop="1" thickBot="1" x14ac:dyDescent="0.3">
      <c r="A259" s="50">
        <v>241</v>
      </c>
      <c r="B259" s="9" t="s">
        <v>383</v>
      </c>
      <c r="C259" s="15" t="s">
        <v>384</v>
      </c>
      <c r="D259" s="16" t="s">
        <v>554</v>
      </c>
      <c r="E259" s="16" t="s">
        <v>579</v>
      </c>
      <c r="F259" s="62">
        <v>39.200000000000003</v>
      </c>
      <c r="G259" s="62">
        <v>7.14</v>
      </c>
      <c r="H259" s="62">
        <v>5.88</v>
      </c>
      <c r="I259" s="12">
        <f t="shared" si="245"/>
        <v>33320000.000000004</v>
      </c>
      <c r="J259" s="11">
        <f t="shared" si="246"/>
        <v>5212200</v>
      </c>
      <c r="K259" s="41">
        <f t="shared" si="220"/>
        <v>9710400</v>
      </c>
      <c r="L259" s="11">
        <f t="shared" si="223"/>
        <v>11566800</v>
      </c>
      <c r="M259" s="11">
        <f t="shared" si="224"/>
        <v>13566000</v>
      </c>
      <c r="N259" s="12">
        <f t="shared" si="225"/>
        <v>5880000</v>
      </c>
      <c r="O259" s="74">
        <f t="shared" si="226"/>
        <v>44412200</v>
      </c>
      <c r="P259" s="42">
        <f t="shared" si="221"/>
        <v>48910400</v>
      </c>
      <c r="Q259" s="12">
        <f t="shared" si="227"/>
        <v>50766800</v>
      </c>
      <c r="R259" s="74">
        <f t="shared" si="228"/>
        <v>52766000</v>
      </c>
      <c r="S259" s="78">
        <f t="shared" si="229"/>
        <v>61072200</v>
      </c>
      <c r="T259" s="67">
        <f t="shared" si="230"/>
        <v>69426000</v>
      </c>
      <c r="U259" s="66">
        <f t="shared" si="231"/>
        <v>67426800</v>
      </c>
      <c r="V259" s="78">
        <f t="shared" si="232"/>
        <v>69426000</v>
      </c>
      <c r="W259" s="13">
        <f t="shared" si="233"/>
        <v>66640000.000000007</v>
      </c>
      <c r="X259" s="13">
        <f t="shared" si="234"/>
        <v>16660000.000000002</v>
      </c>
      <c r="Y259" s="14">
        <f t="shared" si="235"/>
        <v>27752200</v>
      </c>
      <c r="Z259" s="13">
        <f t="shared" si="236"/>
        <v>34106800</v>
      </c>
      <c r="AA259" s="14">
        <f t="shared" si="237"/>
        <v>44412200</v>
      </c>
      <c r="AB259" s="14">
        <f t="shared" si="238"/>
        <v>50766800</v>
      </c>
      <c r="AC259" s="13">
        <f t="shared" si="239"/>
        <v>7706440.0000000009</v>
      </c>
      <c r="AD259" s="67">
        <f t="shared" si="222"/>
        <v>8606080</v>
      </c>
      <c r="AE259" s="13">
        <f t="shared" si="240"/>
        <v>8977360</v>
      </c>
      <c r="AF259" s="13">
        <f t="shared" si="241"/>
        <v>9377200</v>
      </c>
      <c r="AG259" s="13">
        <f t="shared" si="242"/>
        <v>9996000</v>
      </c>
      <c r="AH259" s="24">
        <f t="shared" si="243"/>
        <v>66640000.000000007</v>
      </c>
      <c r="AI259" s="27">
        <f t="shared" si="244"/>
        <v>16660000.000000002</v>
      </c>
    </row>
    <row r="260" spans="1:35" ht="40.5" thickTop="1" thickBot="1" x14ac:dyDescent="0.3">
      <c r="A260" s="50">
        <v>205</v>
      </c>
      <c r="B260" s="9" t="s">
        <v>385</v>
      </c>
      <c r="C260" s="15" t="s">
        <v>386</v>
      </c>
      <c r="D260" s="16" t="s">
        <v>554</v>
      </c>
      <c r="E260" s="16" t="s">
        <v>579</v>
      </c>
      <c r="F260" s="62">
        <v>32</v>
      </c>
      <c r="G260" s="62">
        <v>4.82</v>
      </c>
      <c r="H260" s="62">
        <v>5.88</v>
      </c>
      <c r="I260" s="12">
        <f t="shared" si="245"/>
        <v>27200000</v>
      </c>
      <c r="J260" s="11">
        <f t="shared" si="246"/>
        <v>3518600</v>
      </c>
      <c r="K260" s="41">
        <f t="shared" si="220"/>
        <v>6555200</v>
      </c>
      <c r="L260" s="11">
        <f t="shared" si="223"/>
        <v>7808400</v>
      </c>
      <c r="M260" s="11">
        <f t="shared" si="224"/>
        <v>9158000</v>
      </c>
      <c r="N260" s="12">
        <f t="shared" si="225"/>
        <v>5880000</v>
      </c>
      <c r="O260" s="74">
        <f t="shared" si="226"/>
        <v>36598600</v>
      </c>
      <c r="P260" s="42">
        <f t="shared" si="221"/>
        <v>39635200</v>
      </c>
      <c r="Q260" s="12">
        <f t="shared" si="227"/>
        <v>40888400</v>
      </c>
      <c r="R260" s="74">
        <f t="shared" si="228"/>
        <v>42238000</v>
      </c>
      <c r="S260" s="78">
        <f t="shared" si="229"/>
        <v>50198600</v>
      </c>
      <c r="T260" s="67">
        <f t="shared" si="230"/>
        <v>55838000</v>
      </c>
      <c r="U260" s="66">
        <f t="shared" si="231"/>
        <v>54488400</v>
      </c>
      <c r="V260" s="78">
        <f t="shared" si="232"/>
        <v>55838000</v>
      </c>
      <c r="W260" s="13">
        <f t="shared" si="233"/>
        <v>54400000</v>
      </c>
      <c r="X260" s="13">
        <f t="shared" si="234"/>
        <v>13600000</v>
      </c>
      <c r="Y260" s="14">
        <f t="shared" si="235"/>
        <v>22998600</v>
      </c>
      <c r="Z260" s="13">
        <f t="shared" si="236"/>
        <v>27288400</v>
      </c>
      <c r="AA260" s="14">
        <f t="shared" si="237"/>
        <v>36598600</v>
      </c>
      <c r="AB260" s="14">
        <f t="shared" si="238"/>
        <v>40888400</v>
      </c>
      <c r="AC260" s="13">
        <f t="shared" si="239"/>
        <v>6143720</v>
      </c>
      <c r="AD260" s="67">
        <f t="shared" si="222"/>
        <v>6751040</v>
      </c>
      <c r="AE260" s="13">
        <f t="shared" si="240"/>
        <v>7001680</v>
      </c>
      <c r="AF260" s="13">
        <f t="shared" si="241"/>
        <v>7271600</v>
      </c>
      <c r="AG260" s="13">
        <f t="shared" si="242"/>
        <v>8160000</v>
      </c>
      <c r="AH260" s="24">
        <f t="shared" si="243"/>
        <v>54400000</v>
      </c>
      <c r="AI260" s="27">
        <f t="shared" si="244"/>
        <v>13600000</v>
      </c>
    </row>
    <row r="261" spans="1:35" ht="40.5" thickTop="1" thickBot="1" x14ac:dyDescent="0.3">
      <c r="A261" s="50">
        <v>242</v>
      </c>
      <c r="B261" s="9" t="s">
        <v>387</v>
      </c>
      <c r="C261" s="15" t="s">
        <v>388</v>
      </c>
      <c r="D261" s="16" t="s">
        <v>554</v>
      </c>
      <c r="E261" s="16" t="s">
        <v>579</v>
      </c>
      <c r="F261" s="62">
        <v>19</v>
      </c>
      <c r="G261" s="62">
        <v>5.65</v>
      </c>
      <c r="H261" s="62">
        <v>5.88</v>
      </c>
      <c r="I261" s="12">
        <f t="shared" si="245"/>
        <v>16150000</v>
      </c>
      <c r="J261" s="11">
        <f t="shared" si="246"/>
        <v>4124500.0000000005</v>
      </c>
      <c r="K261" s="41">
        <f t="shared" si="220"/>
        <v>7684000.0000000009</v>
      </c>
      <c r="L261" s="11">
        <f t="shared" si="223"/>
        <v>9153000</v>
      </c>
      <c r="M261" s="11">
        <f t="shared" si="224"/>
        <v>10735000</v>
      </c>
      <c r="N261" s="12">
        <f t="shared" si="225"/>
        <v>5880000</v>
      </c>
      <c r="O261" s="74">
        <f t="shared" si="226"/>
        <v>26154500</v>
      </c>
      <c r="P261" s="42">
        <f t="shared" si="221"/>
        <v>29714000</v>
      </c>
      <c r="Q261" s="12">
        <f t="shared" si="227"/>
        <v>31183000</v>
      </c>
      <c r="R261" s="74">
        <f t="shared" si="228"/>
        <v>32765000</v>
      </c>
      <c r="S261" s="78">
        <f t="shared" si="229"/>
        <v>34229500</v>
      </c>
      <c r="T261" s="67">
        <f t="shared" si="230"/>
        <v>40840000</v>
      </c>
      <c r="U261" s="66">
        <f t="shared" si="231"/>
        <v>39258000</v>
      </c>
      <c r="V261" s="78">
        <f t="shared" si="232"/>
        <v>40840000</v>
      </c>
      <c r="W261" s="13">
        <f t="shared" si="233"/>
        <v>32300000</v>
      </c>
      <c r="X261" s="13">
        <f t="shared" si="234"/>
        <v>8075000</v>
      </c>
      <c r="Y261" s="14">
        <f t="shared" si="235"/>
        <v>18079500</v>
      </c>
      <c r="Z261" s="13">
        <f t="shared" si="236"/>
        <v>23108000</v>
      </c>
      <c r="AA261" s="14">
        <f t="shared" si="237"/>
        <v>26154500</v>
      </c>
      <c r="AB261" s="14">
        <f t="shared" si="238"/>
        <v>31183000</v>
      </c>
      <c r="AC261" s="13">
        <f t="shared" si="239"/>
        <v>4054900</v>
      </c>
      <c r="AD261" s="67">
        <f t="shared" si="222"/>
        <v>4766800</v>
      </c>
      <c r="AE261" s="13">
        <f t="shared" si="240"/>
        <v>5060600</v>
      </c>
      <c r="AF261" s="13">
        <f t="shared" si="241"/>
        <v>5377000</v>
      </c>
      <c r="AG261" s="13">
        <f t="shared" si="242"/>
        <v>4845000</v>
      </c>
      <c r="AH261" s="24">
        <f t="shared" si="243"/>
        <v>32300000</v>
      </c>
      <c r="AI261" s="27">
        <f t="shared" si="244"/>
        <v>8075000</v>
      </c>
    </row>
    <row r="262" spans="1:35" ht="40.5" thickTop="1" thickBot="1" x14ac:dyDescent="0.3">
      <c r="A262" s="50">
        <v>243</v>
      </c>
      <c r="B262" s="9" t="s">
        <v>389</v>
      </c>
      <c r="C262" s="15" t="s">
        <v>390</v>
      </c>
      <c r="D262" s="16" t="s">
        <v>554</v>
      </c>
      <c r="E262" s="16" t="s">
        <v>579</v>
      </c>
      <c r="F262" s="62">
        <v>6</v>
      </c>
      <c r="G262" s="62">
        <v>4.82</v>
      </c>
      <c r="H262" s="62">
        <v>5.81</v>
      </c>
      <c r="I262" s="12">
        <f t="shared" si="245"/>
        <v>5100000</v>
      </c>
      <c r="J262" s="11">
        <f t="shared" si="246"/>
        <v>3518600</v>
      </c>
      <c r="K262" s="41">
        <f t="shared" si="220"/>
        <v>6555200</v>
      </c>
      <c r="L262" s="11">
        <f t="shared" si="223"/>
        <v>7808400</v>
      </c>
      <c r="M262" s="11">
        <f t="shared" si="224"/>
        <v>9158000</v>
      </c>
      <c r="N262" s="12">
        <f t="shared" si="225"/>
        <v>5810000</v>
      </c>
      <c r="O262" s="74">
        <f t="shared" si="226"/>
        <v>14428600</v>
      </c>
      <c r="P262" s="42">
        <f t="shared" si="221"/>
        <v>17465200</v>
      </c>
      <c r="Q262" s="12">
        <f t="shared" si="227"/>
        <v>18718400</v>
      </c>
      <c r="R262" s="74">
        <f t="shared" si="228"/>
        <v>20068000</v>
      </c>
      <c r="S262" s="78">
        <f t="shared" si="229"/>
        <v>16978600</v>
      </c>
      <c r="T262" s="67">
        <f t="shared" si="230"/>
        <v>22618000</v>
      </c>
      <c r="U262" s="66">
        <f t="shared" si="231"/>
        <v>21268400</v>
      </c>
      <c r="V262" s="78">
        <f t="shared" si="232"/>
        <v>22618000</v>
      </c>
      <c r="W262" s="13">
        <f t="shared" si="233"/>
        <v>10200000</v>
      </c>
      <c r="X262" s="13">
        <f t="shared" si="234"/>
        <v>2550000</v>
      </c>
      <c r="Y262" s="14">
        <f t="shared" si="235"/>
        <v>11878600</v>
      </c>
      <c r="Z262" s="13">
        <f t="shared" si="236"/>
        <v>16168400</v>
      </c>
      <c r="AA262" s="14">
        <f t="shared" si="237"/>
        <v>14428600</v>
      </c>
      <c r="AB262" s="14">
        <f t="shared" si="238"/>
        <v>18718400</v>
      </c>
      <c r="AC262" s="13">
        <f t="shared" si="239"/>
        <v>1723720</v>
      </c>
      <c r="AD262" s="67">
        <f t="shared" si="222"/>
        <v>2331040</v>
      </c>
      <c r="AE262" s="13">
        <f t="shared" si="240"/>
        <v>2581680</v>
      </c>
      <c r="AF262" s="13">
        <f t="shared" si="241"/>
        <v>2851600</v>
      </c>
      <c r="AG262" s="13">
        <f t="shared" si="242"/>
        <v>1530000</v>
      </c>
      <c r="AH262" s="24">
        <f t="shared" si="243"/>
        <v>10200000</v>
      </c>
      <c r="AI262" s="27">
        <f t="shared" si="244"/>
        <v>2550000</v>
      </c>
    </row>
    <row r="263" spans="1:35" ht="60" thickTop="1" thickBot="1" x14ac:dyDescent="0.3">
      <c r="A263" s="50">
        <v>244</v>
      </c>
      <c r="B263" s="9" t="s">
        <v>480</v>
      </c>
      <c r="C263" s="10" t="s">
        <v>481</v>
      </c>
      <c r="D263" s="10" t="s">
        <v>601</v>
      </c>
      <c r="E263" s="10" t="s">
        <v>563</v>
      </c>
      <c r="F263" s="62">
        <v>0.6</v>
      </c>
      <c r="G263" s="62">
        <v>6.98</v>
      </c>
      <c r="H263" s="62">
        <v>2.16</v>
      </c>
      <c r="I263" s="12">
        <f>F263*$F$2</f>
        <v>510000</v>
      </c>
      <c r="J263" s="11">
        <f>G263*$F$3</f>
        <v>5095400</v>
      </c>
      <c r="K263" s="41">
        <f t="shared" si="220"/>
        <v>9492800</v>
      </c>
      <c r="L263" s="11">
        <f t="shared" si="223"/>
        <v>11307600</v>
      </c>
      <c r="M263" s="11">
        <f t="shared" si="224"/>
        <v>13262000</v>
      </c>
      <c r="N263" s="12">
        <f t="shared" si="225"/>
        <v>2160000</v>
      </c>
      <c r="O263" s="74">
        <f t="shared" si="226"/>
        <v>7765400</v>
      </c>
      <c r="P263" s="42">
        <f t="shared" si="221"/>
        <v>12162800</v>
      </c>
      <c r="Q263" s="12">
        <f t="shared" si="227"/>
        <v>13977600</v>
      </c>
      <c r="R263" s="74">
        <f t="shared" si="228"/>
        <v>15932000</v>
      </c>
      <c r="S263" s="78">
        <f t="shared" si="229"/>
        <v>8020400</v>
      </c>
      <c r="T263" s="67">
        <f t="shared" si="230"/>
        <v>16187000</v>
      </c>
      <c r="U263" s="66">
        <f t="shared" si="231"/>
        <v>14232600</v>
      </c>
      <c r="V263" s="78">
        <f t="shared" si="232"/>
        <v>16187000</v>
      </c>
      <c r="W263" s="13">
        <f t="shared" si="233"/>
        <v>1020000</v>
      </c>
      <c r="X263" s="13">
        <f t="shared" si="234"/>
        <v>255000</v>
      </c>
      <c r="Y263" s="14">
        <f t="shared" si="235"/>
        <v>7510400</v>
      </c>
      <c r="Z263" s="13">
        <f t="shared" si="236"/>
        <v>13722600</v>
      </c>
      <c r="AA263" s="14">
        <f t="shared" si="237"/>
        <v>7765400</v>
      </c>
      <c r="AB263" s="14">
        <f t="shared" si="238"/>
        <v>13977600</v>
      </c>
      <c r="AC263" s="13">
        <f t="shared" si="239"/>
        <v>1121080</v>
      </c>
      <c r="AD263" s="67">
        <f t="shared" si="222"/>
        <v>2000560</v>
      </c>
      <c r="AE263" s="13">
        <f t="shared" si="240"/>
        <v>2363520</v>
      </c>
      <c r="AF263" s="13">
        <f t="shared" si="241"/>
        <v>2754400</v>
      </c>
      <c r="AG263" s="13">
        <f t="shared" si="242"/>
        <v>153000</v>
      </c>
      <c r="AH263" s="24">
        <f t="shared" si="243"/>
        <v>1020000</v>
      </c>
      <c r="AI263" s="27">
        <f t="shared" si="244"/>
        <v>255000</v>
      </c>
    </row>
    <row r="264" spans="1:35" ht="40.5" thickTop="1" thickBot="1" x14ac:dyDescent="0.3">
      <c r="A264" s="57">
        <v>245</v>
      </c>
      <c r="B264" s="30" t="s">
        <v>402</v>
      </c>
      <c r="C264" s="31" t="s">
        <v>403</v>
      </c>
      <c r="D264" s="31" t="s">
        <v>601</v>
      </c>
      <c r="E264" s="32" t="s">
        <v>563</v>
      </c>
      <c r="F264" s="63">
        <v>1.7</v>
      </c>
      <c r="G264" s="63">
        <v>1.54</v>
      </c>
      <c r="H264" s="63">
        <v>5.81</v>
      </c>
      <c r="I264" s="34">
        <f t="shared" si="245"/>
        <v>1445000</v>
      </c>
      <c r="J264" s="33">
        <f t="shared" si="246"/>
        <v>1124200</v>
      </c>
      <c r="K264" s="81">
        <f t="shared" si="220"/>
        <v>2094400</v>
      </c>
      <c r="L264" s="33">
        <f t="shared" si="223"/>
        <v>2494800</v>
      </c>
      <c r="M264" s="33">
        <f t="shared" si="224"/>
        <v>2926000</v>
      </c>
      <c r="N264" s="34">
        <f t="shared" si="225"/>
        <v>5810000</v>
      </c>
      <c r="O264" s="75">
        <f t="shared" si="226"/>
        <v>8379200</v>
      </c>
      <c r="P264" s="80">
        <f t="shared" si="221"/>
        <v>9349400</v>
      </c>
      <c r="Q264" s="34">
        <f t="shared" si="227"/>
        <v>9749800</v>
      </c>
      <c r="R264" s="75">
        <f t="shared" si="228"/>
        <v>10181000</v>
      </c>
      <c r="S264" s="79">
        <f t="shared" si="229"/>
        <v>9101700</v>
      </c>
      <c r="T264" s="82">
        <f t="shared" si="230"/>
        <v>10903500</v>
      </c>
      <c r="U264" s="71">
        <f t="shared" si="231"/>
        <v>10472300</v>
      </c>
      <c r="V264" s="79">
        <f t="shared" si="232"/>
        <v>10903500</v>
      </c>
      <c r="W264" s="35">
        <f t="shared" si="233"/>
        <v>2890000</v>
      </c>
      <c r="X264" s="35">
        <f t="shared" si="234"/>
        <v>722500</v>
      </c>
      <c r="Y264" s="36">
        <f t="shared" si="235"/>
        <v>7656700</v>
      </c>
      <c r="Z264" s="35">
        <f t="shared" si="236"/>
        <v>9027300</v>
      </c>
      <c r="AA264" s="36">
        <f t="shared" si="237"/>
        <v>8379200</v>
      </c>
      <c r="AB264" s="36">
        <f t="shared" si="238"/>
        <v>9749800</v>
      </c>
      <c r="AC264" s="35">
        <f t="shared" si="239"/>
        <v>513840</v>
      </c>
      <c r="AD264" s="82">
        <f t="shared" si="222"/>
        <v>707880</v>
      </c>
      <c r="AE264" s="35">
        <f t="shared" si="240"/>
        <v>787960</v>
      </c>
      <c r="AF264" s="35">
        <f t="shared" si="241"/>
        <v>874200</v>
      </c>
      <c r="AG264" s="35">
        <f t="shared" si="242"/>
        <v>433500</v>
      </c>
      <c r="AH264" s="37">
        <f t="shared" si="243"/>
        <v>2890000</v>
      </c>
      <c r="AI264" s="28">
        <f t="shared" si="244"/>
        <v>722500</v>
      </c>
    </row>
    <row r="265" spans="1:35" ht="36.75" thickBot="1" x14ac:dyDescent="0.3">
      <c r="A265" s="162" t="s">
        <v>654</v>
      </c>
      <c r="B265" s="163"/>
      <c r="C265" s="163"/>
      <c r="D265" s="163"/>
      <c r="E265" s="163"/>
      <c r="F265" s="163"/>
      <c r="G265" s="163"/>
      <c r="H265" s="163"/>
      <c r="I265" s="163"/>
      <c r="J265" s="163"/>
      <c r="K265" s="163"/>
      <c r="L265" s="163"/>
      <c r="M265" s="163"/>
      <c r="N265" s="163"/>
      <c r="O265" s="163"/>
      <c r="P265" s="163"/>
      <c r="Q265" s="163"/>
      <c r="R265" s="163"/>
      <c r="S265" s="163"/>
      <c r="T265" s="163"/>
      <c r="U265" s="163"/>
      <c r="V265" s="163"/>
      <c r="W265" s="163"/>
      <c r="X265" s="163"/>
      <c r="Y265" s="163"/>
      <c r="Z265" s="163"/>
      <c r="AA265" s="163"/>
      <c r="AB265" s="163"/>
      <c r="AC265" s="163"/>
      <c r="AD265" s="163"/>
      <c r="AE265" s="163"/>
      <c r="AF265" s="163"/>
      <c r="AG265" s="163"/>
      <c r="AH265" s="163"/>
      <c r="AI265" s="164"/>
    </row>
    <row r="266" spans="1:35" ht="39.75" thickBot="1" x14ac:dyDescent="0.3">
      <c r="A266" s="6">
        <v>246</v>
      </c>
      <c r="B266" s="38" t="s">
        <v>414</v>
      </c>
      <c r="C266" s="39" t="s">
        <v>415</v>
      </c>
      <c r="D266" s="40" t="s">
        <v>555</v>
      </c>
      <c r="E266" s="40" t="s">
        <v>584</v>
      </c>
      <c r="F266" s="61">
        <v>22</v>
      </c>
      <c r="G266" s="61">
        <v>5.56</v>
      </c>
      <c r="H266" s="61">
        <v>5.81</v>
      </c>
      <c r="I266" s="42">
        <f t="shared" si="245"/>
        <v>18700000</v>
      </c>
      <c r="J266" s="41">
        <f t="shared" si="246"/>
        <v>4058799.9999999995</v>
      </c>
      <c r="K266" s="41">
        <f t="shared" ref="K266:K286" si="247">G266*$F$4</f>
        <v>7561599.9999999991</v>
      </c>
      <c r="L266" s="41">
        <f t="shared" ref="L266:L286" si="248">G266*$F$5</f>
        <v>9007200</v>
      </c>
      <c r="M266" s="41">
        <f t="shared" ref="M266:M286" si="249">G266*$F$6</f>
        <v>10564000</v>
      </c>
      <c r="N266" s="42">
        <f t="shared" ref="N266:N286" si="250">H266*$F$7</f>
        <v>5810000</v>
      </c>
      <c r="O266" s="73">
        <f t="shared" ref="O266:O286" si="251">I266+J266+N266</f>
        <v>28568800</v>
      </c>
      <c r="P266" s="42">
        <f t="shared" si="221"/>
        <v>32071600</v>
      </c>
      <c r="Q266" s="42">
        <f t="shared" ref="Q266:Q286" si="252">I266+L266+N266</f>
        <v>33517200</v>
      </c>
      <c r="R266" s="73">
        <f t="shared" ref="R266:R286" si="253">I266+M266+N266</f>
        <v>35074000</v>
      </c>
      <c r="S266" s="77">
        <f t="shared" ref="S266:S286" si="254">O266+I266/2</f>
        <v>37918800</v>
      </c>
      <c r="T266" s="67">
        <f t="shared" ref="T266:T286" si="255">R266+I266/2</f>
        <v>44424000</v>
      </c>
      <c r="U266" s="67">
        <f t="shared" ref="U266:U286" si="256">Q266+I266/2</f>
        <v>42867200</v>
      </c>
      <c r="V266" s="77">
        <f t="shared" ref="V266:V286" si="257">R266+I266/2</f>
        <v>44424000</v>
      </c>
      <c r="W266" s="43">
        <f t="shared" ref="W266:W286" si="258">I266*2</f>
        <v>37400000</v>
      </c>
      <c r="X266" s="43">
        <f t="shared" ref="X266:X286" si="259">I266*0.5</f>
        <v>9350000</v>
      </c>
      <c r="Y266" s="44">
        <f t="shared" ref="Y266:Y286" si="260">I266/2+J266+N266</f>
        <v>19218800</v>
      </c>
      <c r="Z266" s="43">
        <f t="shared" ref="Z266:Z286" si="261">I266/2+N266+L266</f>
        <v>24167200</v>
      </c>
      <c r="AA266" s="44">
        <f t="shared" ref="AA266:AA286" si="262">I266+N266+J266</f>
        <v>28568800</v>
      </c>
      <c r="AB266" s="44">
        <f t="shared" ref="AB266:AB286" si="263">I266+N266+L266</f>
        <v>33517200</v>
      </c>
      <c r="AC266" s="43">
        <f t="shared" ref="AC266:AC286" si="264">(I266*0.2)+(J266*0.2)</f>
        <v>4551760</v>
      </c>
      <c r="AD266" s="67">
        <f t="shared" si="222"/>
        <v>5252320</v>
      </c>
      <c r="AE266" s="43">
        <f t="shared" ref="AE266:AE286" si="265">(I266*0.2)+(L266*0.2)</f>
        <v>5541440</v>
      </c>
      <c r="AF266" s="43">
        <f t="shared" ref="AF266:AF286" si="266">(I266*0.2)+(M266*0.2)</f>
        <v>5852800</v>
      </c>
      <c r="AG266" s="43">
        <f t="shared" ref="AG266:AG286" si="267">I266*0.3</f>
        <v>5610000</v>
      </c>
      <c r="AH266" s="45">
        <f t="shared" ref="AH266:AH276" si="268">I266*2</f>
        <v>37400000</v>
      </c>
      <c r="AI266" s="26">
        <f>I266/2</f>
        <v>9350000</v>
      </c>
    </row>
    <row r="267" spans="1:35" ht="40.5" thickTop="1" thickBot="1" x14ac:dyDescent="0.3">
      <c r="A267" s="6">
        <v>247</v>
      </c>
      <c r="B267" s="9" t="s">
        <v>416</v>
      </c>
      <c r="C267" s="15" t="s">
        <v>417</v>
      </c>
      <c r="D267" s="16" t="s">
        <v>555</v>
      </c>
      <c r="E267" s="16" t="s">
        <v>584</v>
      </c>
      <c r="F267" s="62">
        <v>26</v>
      </c>
      <c r="G267" s="62">
        <v>9.8800000000000008</v>
      </c>
      <c r="H267" s="62">
        <v>5.81</v>
      </c>
      <c r="I267" s="12">
        <f t="shared" si="245"/>
        <v>22100000</v>
      </c>
      <c r="J267" s="11">
        <f t="shared" si="246"/>
        <v>7212400.0000000009</v>
      </c>
      <c r="K267" s="41">
        <f t="shared" si="247"/>
        <v>13436800.000000002</v>
      </c>
      <c r="L267" s="11">
        <f t="shared" si="248"/>
        <v>16005600.000000002</v>
      </c>
      <c r="M267" s="11">
        <f t="shared" si="249"/>
        <v>18772000</v>
      </c>
      <c r="N267" s="12">
        <f t="shared" si="250"/>
        <v>5810000</v>
      </c>
      <c r="O267" s="74">
        <f t="shared" si="251"/>
        <v>35122400</v>
      </c>
      <c r="P267" s="42">
        <f t="shared" si="221"/>
        <v>41346800</v>
      </c>
      <c r="Q267" s="12">
        <f t="shared" si="252"/>
        <v>43915600</v>
      </c>
      <c r="R267" s="74">
        <f t="shared" si="253"/>
        <v>46682000</v>
      </c>
      <c r="S267" s="78">
        <f t="shared" si="254"/>
        <v>46172400</v>
      </c>
      <c r="T267" s="67">
        <f t="shared" si="255"/>
        <v>57732000</v>
      </c>
      <c r="U267" s="66">
        <f t="shared" si="256"/>
        <v>54965600</v>
      </c>
      <c r="V267" s="78">
        <f t="shared" si="257"/>
        <v>57732000</v>
      </c>
      <c r="W267" s="13">
        <f t="shared" si="258"/>
        <v>44200000</v>
      </c>
      <c r="X267" s="13">
        <f t="shared" si="259"/>
        <v>11050000</v>
      </c>
      <c r="Y267" s="14">
        <f t="shared" si="260"/>
        <v>24072400</v>
      </c>
      <c r="Z267" s="13">
        <f t="shared" si="261"/>
        <v>32865600</v>
      </c>
      <c r="AA267" s="14">
        <f t="shared" si="262"/>
        <v>35122400</v>
      </c>
      <c r="AB267" s="14">
        <f t="shared" si="263"/>
        <v>43915600</v>
      </c>
      <c r="AC267" s="13">
        <f t="shared" si="264"/>
        <v>5862480</v>
      </c>
      <c r="AD267" s="67">
        <f t="shared" si="222"/>
        <v>7107360</v>
      </c>
      <c r="AE267" s="13">
        <f t="shared" si="265"/>
        <v>7621120</v>
      </c>
      <c r="AF267" s="13">
        <f t="shared" si="266"/>
        <v>8174400</v>
      </c>
      <c r="AG267" s="13">
        <f t="shared" si="267"/>
        <v>6630000</v>
      </c>
      <c r="AH267" s="24">
        <f t="shared" si="268"/>
        <v>44200000</v>
      </c>
      <c r="AI267" s="27">
        <f>I267/2</f>
        <v>11050000</v>
      </c>
    </row>
    <row r="268" spans="1:35" ht="40.5" thickTop="1" thickBot="1" x14ac:dyDescent="0.3">
      <c r="A268" s="6">
        <v>248</v>
      </c>
      <c r="B268" s="9" t="s">
        <v>418</v>
      </c>
      <c r="C268" s="15" t="s">
        <v>419</v>
      </c>
      <c r="D268" s="16" t="s">
        <v>555</v>
      </c>
      <c r="E268" s="16" t="s">
        <v>584</v>
      </c>
      <c r="F268" s="62">
        <v>35</v>
      </c>
      <c r="G268" s="62">
        <v>7.41</v>
      </c>
      <c r="H268" s="62">
        <v>5.81</v>
      </c>
      <c r="I268" s="12">
        <f t="shared" si="245"/>
        <v>29750000</v>
      </c>
      <c r="J268" s="11">
        <f t="shared" si="246"/>
        <v>5409300</v>
      </c>
      <c r="K268" s="41">
        <f t="shared" si="247"/>
        <v>10077600</v>
      </c>
      <c r="L268" s="11">
        <f t="shared" si="248"/>
        <v>12004200</v>
      </c>
      <c r="M268" s="11">
        <f t="shared" si="249"/>
        <v>14079000</v>
      </c>
      <c r="N268" s="12">
        <f t="shared" si="250"/>
        <v>5810000</v>
      </c>
      <c r="O268" s="74">
        <f t="shared" si="251"/>
        <v>40969300</v>
      </c>
      <c r="P268" s="42">
        <f t="shared" ref="P268:P286" si="269">I268+K268+N268</f>
        <v>45637600</v>
      </c>
      <c r="Q268" s="12">
        <f t="shared" si="252"/>
        <v>47564200</v>
      </c>
      <c r="R268" s="74">
        <f t="shared" si="253"/>
        <v>49639000</v>
      </c>
      <c r="S268" s="78">
        <f t="shared" si="254"/>
        <v>55844300</v>
      </c>
      <c r="T268" s="67">
        <f t="shared" si="255"/>
        <v>64514000</v>
      </c>
      <c r="U268" s="66">
        <f t="shared" si="256"/>
        <v>62439200</v>
      </c>
      <c r="V268" s="78">
        <f t="shared" si="257"/>
        <v>64514000</v>
      </c>
      <c r="W268" s="13">
        <f t="shared" si="258"/>
        <v>59500000</v>
      </c>
      <c r="X268" s="13">
        <f t="shared" si="259"/>
        <v>14875000</v>
      </c>
      <c r="Y268" s="14">
        <f t="shared" si="260"/>
        <v>26094300</v>
      </c>
      <c r="Z268" s="13">
        <f t="shared" si="261"/>
        <v>32689200</v>
      </c>
      <c r="AA268" s="14">
        <f t="shared" si="262"/>
        <v>40969300</v>
      </c>
      <c r="AB268" s="14">
        <f t="shared" si="263"/>
        <v>47564200</v>
      </c>
      <c r="AC268" s="13">
        <f t="shared" si="264"/>
        <v>7031860</v>
      </c>
      <c r="AD268" s="67">
        <f t="shared" ref="AD268:AD286" si="270">(I268*0.2)+(K268*0.2)</f>
        <v>7965520</v>
      </c>
      <c r="AE268" s="13">
        <f t="shared" si="265"/>
        <v>8350840</v>
      </c>
      <c r="AF268" s="13">
        <f t="shared" si="266"/>
        <v>8765800</v>
      </c>
      <c r="AG268" s="13">
        <f t="shared" si="267"/>
        <v>8925000</v>
      </c>
      <c r="AH268" s="24">
        <f t="shared" si="268"/>
        <v>59500000</v>
      </c>
      <c r="AI268" s="27">
        <f t="shared" ref="AI268:AI286" si="271">I268/2</f>
        <v>14875000</v>
      </c>
    </row>
    <row r="269" spans="1:35" ht="40.5" thickTop="1" thickBot="1" x14ac:dyDescent="0.3">
      <c r="A269" s="6">
        <v>249</v>
      </c>
      <c r="B269" s="9" t="s">
        <v>420</v>
      </c>
      <c r="C269" s="15" t="s">
        <v>421</v>
      </c>
      <c r="D269" s="16" t="s">
        <v>556</v>
      </c>
      <c r="E269" s="16" t="s">
        <v>584</v>
      </c>
      <c r="F269" s="62">
        <v>34</v>
      </c>
      <c r="G269" s="62">
        <v>14.83</v>
      </c>
      <c r="H269" s="62">
        <v>5.81</v>
      </c>
      <c r="I269" s="12">
        <f t="shared" si="245"/>
        <v>28900000</v>
      </c>
      <c r="J269" s="11">
        <f t="shared" si="246"/>
        <v>10825900</v>
      </c>
      <c r="K269" s="41">
        <f t="shared" si="247"/>
        <v>20168800</v>
      </c>
      <c r="L269" s="11">
        <f t="shared" si="248"/>
        <v>24024600</v>
      </c>
      <c r="M269" s="11">
        <f t="shared" si="249"/>
        <v>28177000</v>
      </c>
      <c r="N269" s="12">
        <f t="shared" si="250"/>
        <v>5810000</v>
      </c>
      <c r="O269" s="74">
        <f t="shared" si="251"/>
        <v>45535900</v>
      </c>
      <c r="P269" s="42">
        <f t="shared" si="269"/>
        <v>54878800</v>
      </c>
      <c r="Q269" s="12">
        <f t="shared" si="252"/>
        <v>58734600</v>
      </c>
      <c r="R269" s="74">
        <f t="shared" si="253"/>
        <v>62887000</v>
      </c>
      <c r="S269" s="78">
        <f t="shared" si="254"/>
        <v>59985900</v>
      </c>
      <c r="T269" s="67">
        <f t="shared" si="255"/>
        <v>77337000</v>
      </c>
      <c r="U269" s="66">
        <f t="shared" si="256"/>
        <v>73184600</v>
      </c>
      <c r="V269" s="78">
        <f t="shared" si="257"/>
        <v>77337000</v>
      </c>
      <c r="W269" s="13">
        <f t="shared" si="258"/>
        <v>57800000</v>
      </c>
      <c r="X269" s="13">
        <f t="shared" si="259"/>
        <v>14450000</v>
      </c>
      <c r="Y269" s="14">
        <f t="shared" si="260"/>
        <v>31085900</v>
      </c>
      <c r="Z269" s="13">
        <f t="shared" si="261"/>
        <v>44284600</v>
      </c>
      <c r="AA269" s="14">
        <f t="shared" si="262"/>
        <v>45535900</v>
      </c>
      <c r="AB269" s="14">
        <f t="shared" si="263"/>
        <v>58734600</v>
      </c>
      <c r="AC269" s="13">
        <f t="shared" si="264"/>
        <v>7945180</v>
      </c>
      <c r="AD269" s="67">
        <f t="shared" si="270"/>
        <v>9813760</v>
      </c>
      <c r="AE269" s="13">
        <f t="shared" si="265"/>
        <v>10584920</v>
      </c>
      <c r="AF269" s="13">
        <f t="shared" si="266"/>
        <v>11415400</v>
      </c>
      <c r="AG269" s="13">
        <f t="shared" si="267"/>
        <v>8670000</v>
      </c>
      <c r="AH269" s="24">
        <f t="shared" si="268"/>
        <v>57800000</v>
      </c>
      <c r="AI269" s="27">
        <f t="shared" si="271"/>
        <v>14450000</v>
      </c>
    </row>
    <row r="270" spans="1:35" ht="40.5" thickTop="1" thickBot="1" x14ac:dyDescent="0.3">
      <c r="A270" s="6">
        <v>250</v>
      </c>
      <c r="B270" s="9" t="s">
        <v>422</v>
      </c>
      <c r="C270" s="15" t="s">
        <v>423</v>
      </c>
      <c r="D270" s="16" t="s">
        <v>556</v>
      </c>
      <c r="E270" s="16" t="s">
        <v>584</v>
      </c>
      <c r="F270" s="62">
        <v>33</v>
      </c>
      <c r="G270" s="62">
        <v>13.59</v>
      </c>
      <c r="H270" s="62">
        <v>5.81</v>
      </c>
      <c r="I270" s="12">
        <f t="shared" si="245"/>
        <v>28050000</v>
      </c>
      <c r="J270" s="11">
        <f t="shared" si="246"/>
        <v>9920700</v>
      </c>
      <c r="K270" s="41">
        <f t="shared" si="247"/>
        <v>18482400</v>
      </c>
      <c r="L270" s="11">
        <f t="shared" si="248"/>
        <v>22015800</v>
      </c>
      <c r="M270" s="11">
        <f t="shared" si="249"/>
        <v>25821000</v>
      </c>
      <c r="N270" s="12">
        <f t="shared" si="250"/>
        <v>5810000</v>
      </c>
      <c r="O270" s="74">
        <f t="shared" si="251"/>
        <v>43780700</v>
      </c>
      <c r="P270" s="42">
        <f t="shared" si="269"/>
        <v>52342400</v>
      </c>
      <c r="Q270" s="12">
        <f t="shared" si="252"/>
        <v>55875800</v>
      </c>
      <c r="R270" s="74">
        <f t="shared" si="253"/>
        <v>59681000</v>
      </c>
      <c r="S270" s="78">
        <f t="shared" si="254"/>
        <v>57805700</v>
      </c>
      <c r="T270" s="67">
        <f t="shared" si="255"/>
        <v>73706000</v>
      </c>
      <c r="U270" s="66">
        <f t="shared" si="256"/>
        <v>69900800</v>
      </c>
      <c r="V270" s="78">
        <f t="shared" si="257"/>
        <v>73706000</v>
      </c>
      <c r="W270" s="13">
        <f t="shared" si="258"/>
        <v>56100000</v>
      </c>
      <c r="X270" s="13">
        <f t="shared" si="259"/>
        <v>14025000</v>
      </c>
      <c r="Y270" s="14">
        <f t="shared" si="260"/>
        <v>29755700</v>
      </c>
      <c r="Z270" s="13">
        <f t="shared" si="261"/>
        <v>41850800</v>
      </c>
      <c r="AA270" s="14">
        <f t="shared" si="262"/>
        <v>43780700</v>
      </c>
      <c r="AB270" s="14">
        <f t="shared" si="263"/>
        <v>55875800</v>
      </c>
      <c r="AC270" s="13">
        <f t="shared" si="264"/>
        <v>7594140</v>
      </c>
      <c r="AD270" s="67">
        <f t="shared" si="270"/>
        <v>9306480</v>
      </c>
      <c r="AE270" s="13">
        <f t="shared" si="265"/>
        <v>10013160</v>
      </c>
      <c r="AF270" s="13">
        <f t="shared" si="266"/>
        <v>10774200</v>
      </c>
      <c r="AG270" s="13">
        <f t="shared" si="267"/>
        <v>8415000</v>
      </c>
      <c r="AH270" s="24">
        <f t="shared" si="268"/>
        <v>56100000</v>
      </c>
      <c r="AI270" s="27">
        <f t="shared" si="271"/>
        <v>14025000</v>
      </c>
    </row>
    <row r="271" spans="1:35" ht="40.5" thickTop="1" thickBot="1" x14ac:dyDescent="0.3">
      <c r="A271" s="6">
        <v>251</v>
      </c>
      <c r="B271" s="9" t="s">
        <v>424</v>
      </c>
      <c r="C271" s="15" t="s">
        <v>425</v>
      </c>
      <c r="D271" s="16" t="s">
        <v>557</v>
      </c>
      <c r="E271" s="16" t="s">
        <v>584</v>
      </c>
      <c r="F271" s="62">
        <v>37</v>
      </c>
      <c r="G271" s="62">
        <v>15.75</v>
      </c>
      <c r="H271" s="62">
        <v>5.81</v>
      </c>
      <c r="I271" s="12">
        <f t="shared" si="245"/>
        <v>31450000</v>
      </c>
      <c r="J271" s="11">
        <f t="shared" si="246"/>
        <v>11497500</v>
      </c>
      <c r="K271" s="41">
        <f t="shared" si="247"/>
        <v>21420000</v>
      </c>
      <c r="L271" s="11">
        <f t="shared" si="248"/>
        <v>25515000</v>
      </c>
      <c r="M271" s="11">
        <f t="shared" si="249"/>
        <v>29925000</v>
      </c>
      <c r="N271" s="12">
        <f t="shared" si="250"/>
        <v>5810000</v>
      </c>
      <c r="O271" s="74">
        <f t="shared" si="251"/>
        <v>48757500</v>
      </c>
      <c r="P271" s="42">
        <f t="shared" si="269"/>
        <v>58680000</v>
      </c>
      <c r="Q271" s="12">
        <f t="shared" si="252"/>
        <v>62775000</v>
      </c>
      <c r="R271" s="74">
        <f t="shared" si="253"/>
        <v>67185000</v>
      </c>
      <c r="S271" s="78">
        <f t="shared" si="254"/>
        <v>64482500</v>
      </c>
      <c r="T271" s="67">
        <f t="shared" si="255"/>
        <v>82910000</v>
      </c>
      <c r="U271" s="66">
        <f t="shared" si="256"/>
        <v>78500000</v>
      </c>
      <c r="V271" s="78">
        <f t="shared" si="257"/>
        <v>82910000</v>
      </c>
      <c r="W271" s="13">
        <f t="shared" si="258"/>
        <v>62900000</v>
      </c>
      <c r="X271" s="13">
        <f t="shared" si="259"/>
        <v>15725000</v>
      </c>
      <c r="Y271" s="14">
        <f t="shared" si="260"/>
        <v>33032500</v>
      </c>
      <c r="Z271" s="13">
        <f t="shared" si="261"/>
        <v>47050000</v>
      </c>
      <c r="AA271" s="14">
        <f t="shared" si="262"/>
        <v>48757500</v>
      </c>
      <c r="AB271" s="14">
        <f t="shared" si="263"/>
        <v>62775000</v>
      </c>
      <c r="AC271" s="13">
        <f t="shared" si="264"/>
        <v>8589500</v>
      </c>
      <c r="AD271" s="67">
        <f t="shared" si="270"/>
        <v>10574000</v>
      </c>
      <c r="AE271" s="13">
        <f t="shared" si="265"/>
        <v>11393000</v>
      </c>
      <c r="AF271" s="13">
        <f t="shared" si="266"/>
        <v>12275000</v>
      </c>
      <c r="AG271" s="13">
        <f t="shared" si="267"/>
        <v>9435000</v>
      </c>
      <c r="AH271" s="24">
        <f t="shared" si="268"/>
        <v>62900000</v>
      </c>
      <c r="AI271" s="27">
        <f t="shared" si="271"/>
        <v>15725000</v>
      </c>
    </row>
    <row r="272" spans="1:35" s="64" customFormat="1" ht="40.5" thickTop="1" thickBot="1" x14ac:dyDescent="0.3">
      <c r="A272" s="8">
        <v>252</v>
      </c>
      <c r="B272" s="17" t="s">
        <v>426</v>
      </c>
      <c r="C272" s="18" t="s">
        <v>427</v>
      </c>
      <c r="D272" s="65" t="s">
        <v>557</v>
      </c>
      <c r="E272" s="65" t="s">
        <v>584</v>
      </c>
      <c r="F272" s="62">
        <v>109</v>
      </c>
      <c r="G272" s="62">
        <v>46.95</v>
      </c>
      <c r="H272" s="62">
        <v>5.81</v>
      </c>
      <c r="I272" s="12">
        <f t="shared" si="245"/>
        <v>92650000</v>
      </c>
      <c r="J272" s="12">
        <f t="shared" si="246"/>
        <v>34273500</v>
      </c>
      <c r="K272" s="41">
        <f t="shared" si="247"/>
        <v>63852000.000000007</v>
      </c>
      <c r="L272" s="12">
        <f t="shared" si="248"/>
        <v>76059000</v>
      </c>
      <c r="M272" s="12">
        <f t="shared" si="249"/>
        <v>89205000</v>
      </c>
      <c r="N272" s="12">
        <f t="shared" si="250"/>
        <v>5810000</v>
      </c>
      <c r="O272" s="74">
        <f t="shared" si="251"/>
        <v>132733500</v>
      </c>
      <c r="P272" s="42">
        <f t="shared" si="269"/>
        <v>162312000</v>
      </c>
      <c r="Q272" s="12">
        <f t="shared" si="252"/>
        <v>174519000</v>
      </c>
      <c r="R272" s="74">
        <f t="shared" si="253"/>
        <v>187665000</v>
      </c>
      <c r="S272" s="78">
        <f t="shared" si="254"/>
        <v>179058500</v>
      </c>
      <c r="T272" s="67">
        <f t="shared" si="255"/>
        <v>233990000</v>
      </c>
      <c r="U272" s="66">
        <f t="shared" si="256"/>
        <v>220844000</v>
      </c>
      <c r="V272" s="78">
        <f t="shared" si="257"/>
        <v>233990000</v>
      </c>
      <c r="W272" s="66">
        <f t="shared" si="258"/>
        <v>185300000</v>
      </c>
      <c r="X272" s="66">
        <f t="shared" si="259"/>
        <v>46325000</v>
      </c>
      <c r="Y272" s="68">
        <f t="shared" si="260"/>
        <v>86408500</v>
      </c>
      <c r="Z272" s="66">
        <f t="shared" si="261"/>
        <v>128194000</v>
      </c>
      <c r="AA272" s="68">
        <f t="shared" si="262"/>
        <v>132733500</v>
      </c>
      <c r="AB272" s="68">
        <f t="shared" si="263"/>
        <v>174519000</v>
      </c>
      <c r="AC272" s="66">
        <f t="shared" si="264"/>
        <v>25384700</v>
      </c>
      <c r="AD272" s="67">
        <f t="shared" si="270"/>
        <v>31300400</v>
      </c>
      <c r="AE272" s="66">
        <f t="shared" si="265"/>
        <v>33741800</v>
      </c>
      <c r="AF272" s="66">
        <f t="shared" si="266"/>
        <v>36371000</v>
      </c>
      <c r="AG272" s="66">
        <f t="shared" si="267"/>
        <v>27795000</v>
      </c>
      <c r="AH272" s="69">
        <f t="shared" si="268"/>
        <v>185300000</v>
      </c>
      <c r="AI272" s="70">
        <f t="shared" si="271"/>
        <v>46325000</v>
      </c>
    </row>
    <row r="273" spans="1:35" s="64" customFormat="1" ht="40.5" thickTop="1" thickBot="1" x14ac:dyDescent="0.3">
      <c r="A273" s="8">
        <v>253</v>
      </c>
      <c r="B273" s="17" t="s">
        <v>428</v>
      </c>
      <c r="C273" s="18" t="s">
        <v>429</v>
      </c>
      <c r="D273" s="65" t="s">
        <v>557</v>
      </c>
      <c r="E273" s="65" t="s">
        <v>584</v>
      </c>
      <c r="F273" s="62">
        <v>91</v>
      </c>
      <c r="G273" s="62">
        <v>22.24</v>
      </c>
      <c r="H273" s="62">
        <v>5.81</v>
      </c>
      <c r="I273" s="12">
        <f t="shared" si="245"/>
        <v>77350000</v>
      </c>
      <c r="J273" s="12">
        <f t="shared" si="246"/>
        <v>16235199.999999998</v>
      </c>
      <c r="K273" s="41">
        <f t="shared" si="247"/>
        <v>30246399.999999996</v>
      </c>
      <c r="L273" s="12">
        <f t="shared" si="248"/>
        <v>36028800</v>
      </c>
      <c r="M273" s="12">
        <f t="shared" si="249"/>
        <v>42256000</v>
      </c>
      <c r="N273" s="12">
        <f t="shared" si="250"/>
        <v>5810000</v>
      </c>
      <c r="O273" s="74">
        <f t="shared" si="251"/>
        <v>99395200</v>
      </c>
      <c r="P273" s="42">
        <f t="shared" si="269"/>
        <v>113406400</v>
      </c>
      <c r="Q273" s="12">
        <f t="shared" si="252"/>
        <v>119188800</v>
      </c>
      <c r="R273" s="74">
        <f t="shared" si="253"/>
        <v>125416000</v>
      </c>
      <c r="S273" s="78">
        <f t="shared" si="254"/>
        <v>138070200</v>
      </c>
      <c r="T273" s="67">
        <f t="shared" si="255"/>
        <v>164091000</v>
      </c>
      <c r="U273" s="66">
        <f t="shared" si="256"/>
        <v>157863800</v>
      </c>
      <c r="V273" s="78">
        <f t="shared" si="257"/>
        <v>164091000</v>
      </c>
      <c r="W273" s="66">
        <f t="shared" si="258"/>
        <v>154700000</v>
      </c>
      <c r="X273" s="66">
        <f t="shared" si="259"/>
        <v>38675000</v>
      </c>
      <c r="Y273" s="68">
        <f t="shared" si="260"/>
        <v>60720200</v>
      </c>
      <c r="Z273" s="66">
        <f t="shared" si="261"/>
        <v>80513800</v>
      </c>
      <c r="AA273" s="68">
        <f t="shared" si="262"/>
        <v>99395200</v>
      </c>
      <c r="AB273" s="68">
        <f t="shared" si="263"/>
        <v>119188800</v>
      </c>
      <c r="AC273" s="66">
        <f t="shared" si="264"/>
        <v>18717040</v>
      </c>
      <c r="AD273" s="67">
        <f t="shared" si="270"/>
        <v>21519280</v>
      </c>
      <c r="AE273" s="66">
        <f t="shared" si="265"/>
        <v>22675760</v>
      </c>
      <c r="AF273" s="66">
        <f t="shared" si="266"/>
        <v>23921200</v>
      </c>
      <c r="AG273" s="66">
        <f t="shared" si="267"/>
        <v>23205000</v>
      </c>
      <c r="AH273" s="69">
        <f t="shared" si="268"/>
        <v>154700000</v>
      </c>
      <c r="AI273" s="70">
        <f t="shared" si="271"/>
        <v>38675000</v>
      </c>
    </row>
    <row r="274" spans="1:35" s="64" customFormat="1" ht="40.5" thickTop="1" thickBot="1" x14ac:dyDescent="0.3">
      <c r="A274" s="8">
        <v>254</v>
      </c>
      <c r="B274" s="17" t="s">
        <v>430</v>
      </c>
      <c r="C274" s="18" t="s">
        <v>431</v>
      </c>
      <c r="D274" s="65" t="s">
        <v>557</v>
      </c>
      <c r="E274" s="65" t="s">
        <v>584</v>
      </c>
      <c r="F274" s="62">
        <v>95</v>
      </c>
      <c r="G274" s="62">
        <v>30.89</v>
      </c>
      <c r="H274" s="62">
        <v>5.81</v>
      </c>
      <c r="I274" s="12">
        <f t="shared" si="245"/>
        <v>80750000</v>
      </c>
      <c r="J274" s="12">
        <f t="shared" si="246"/>
        <v>22549700</v>
      </c>
      <c r="K274" s="41">
        <f t="shared" si="247"/>
        <v>42010400</v>
      </c>
      <c r="L274" s="12">
        <f t="shared" si="248"/>
        <v>50041800</v>
      </c>
      <c r="M274" s="12">
        <f t="shared" si="249"/>
        <v>58691000</v>
      </c>
      <c r="N274" s="12">
        <f t="shared" si="250"/>
        <v>5810000</v>
      </c>
      <c r="O274" s="74">
        <f t="shared" si="251"/>
        <v>109109700</v>
      </c>
      <c r="P274" s="42">
        <f t="shared" si="269"/>
        <v>128570400</v>
      </c>
      <c r="Q274" s="12">
        <f t="shared" si="252"/>
        <v>136601800</v>
      </c>
      <c r="R274" s="74">
        <f t="shared" si="253"/>
        <v>145251000</v>
      </c>
      <c r="S274" s="78">
        <f t="shared" si="254"/>
        <v>149484700</v>
      </c>
      <c r="T274" s="67">
        <f t="shared" si="255"/>
        <v>185626000</v>
      </c>
      <c r="U274" s="66">
        <f t="shared" si="256"/>
        <v>176976800</v>
      </c>
      <c r="V274" s="78">
        <f t="shared" si="257"/>
        <v>185626000</v>
      </c>
      <c r="W274" s="66">
        <f t="shared" si="258"/>
        <v>161500000</v>
      </c>
      <c r="X274" s="66">
        <f t="shared" si="259"/>
        <v>40375000</v>
      </c>
      <c r="Y274" s="68">
        <f t="shared" si="260"/>
        <v>68734700</v>
      </c>
      <c r="Z274" s="66">
        <f t="shared" si="261"/>
        <v>96226800</v>
      </c>
      <c r="AA274" s="68">
        <f t="shared" si="262"/>
        <v>109109700</v>
      </c>
      <c r="AB274" s="68">
        <f t="shared" si="263"/>
        <v>136601800</v>
      </c>
      <c r="AC274" s="66">
        <f t="shared" si="264"/>
        <v>20659940</v>
      </c>
      <c r="AD274" s="67">
        <f t="shared" si="270"/>
        <v>24552080</v>
      </c>
      <c r="AE274" s="66">
        <f t="shared" si="265"/>
        <v>26158360</v>
      </c>
      <c r="AF274" s="66">
        <f t="shared" si="266"/>
        <v>27888200</v>
      </c>
      <c r="AG274" s="66">
        <f t="shared" si="267"/>
        <v>24225000</v>
      </c>
      <c r="AH274" s="69">
        <f t="shared" si="268"/>
        <v>161500000</v>
      </c>
      <c r="AI274" s="70">
        <f t="shared" si="271"/>
        <v>40375000</v>
      </c>
    </row>
    <row r="275" spans="1:35" ht="40.5" thickTop="1" thickBot="1" x14ac:dyDescent="0.3">
      <c r="A275" s="6">
        <v>255</v>
      </c>
      <c r="B275" s="9" t="s">
        <v>391</v>
      </c>
      <c r="C275" s="15" t="s">
        <v>392</v>
      </c>
      <c r="D275" s="16" t="s">
        <v>558</v>
      </c>
      <c r="E275" s="16" t="s">
        <v>584</v>
      </c>
      <c r="F275" s="62">
        <v>11.9</v>
      </c>
      <c r="G275" s="62">
        <v>4.63</v>
      </c>
      <c r="H275" s="62">
        <v>5.81</v>
      </c>
      <c r="I275" s="12">
        <f t="shared" si="245"/>
        <v>10115000</v>
      </c>
      <c r="J275" s="11">
        <f t="shared" si="246"/>
        <v>3379900</v>
      </c>
      <c r="K275" s="41">
        <f t="shared" si="247"/>
        <v>6296800</v>
      </c>
      <c r="L275" s="11">
        <f t="shared" si="248"/>
        <v>7500600</v>
      </c>
      <c r="M275" s="11">
        <f t="shared" si="249"/>
        <v>8797000</v>
      </c>
      <c r="N275" s="12">
        <f t="shared" si="250"/>
        <v>5810000</v>
      </c>
      <c r="O275" s="74">
        <f t="shared" si="251"/>
        <v>19304900</v>
      </c>
      <c r="P275" s="42">
        <f t="shared" si="269"/>
        <v>22221800</v>
      </c>
      <c r="Q275" s="12">
        <f t="shared" si="252"/>
        <v>23425600</v>
      </c>
      <c r="R275" s="74">
        <f t="shared" si="253"/>
        <v>24722000</v>
      </c>
      <c r="S275" s="78">
        <f t="shared" si="254"/>
        <v>24362400</v>
      </c>
      <c r="T275" s="67">
        <f t="shared" si="255"/>
        <v>29779500</v>
      </c>
      <c r="U275" s="66">
        <f t="shared" si="256"/>
        <v>28483100</v>
      </c>
      <c r="V275" s="78">
        <f t="shared" si="257"/>
        <v>29779500</v>
      </c>
      <c r="W275" s="66">
        <f t="shared" si="258"/>
        <v>20230000</v>
      </c>
      <c r="X275" s="66">
        <f t="shared" si="259"/>
        <v>5057500</v>
      </c>
      <c r="Y275" s="68">
        <f t="shared" si="260"/>
        <v>14247400</v>
      </c>
      <c r="Z275" s="66">
        <f t="shared" si="261"/>
        <v>18368100</v>
      </c>
      <c r="AA275" s="68">
        <f t="shared" si="262"/>
        <v>19304900</v>
      </c>
      <c r="AB275" s="14">
        <f t="shared" si="263"/>
        <v>23425600</v>
      </c>
      <c r="AC275" s="13">
        <f t="shared" si="264"/>
        <v>2698980</v>
      </c>
      <c r="AD275" s="67">
        <f t="shared" si="270"/>
        <v>3282360</v>
      </c>
      <c r="AE275" s="13">
        <f t="shared" si="265"/>
        <v>3523120</v>
      </c>
      <c r="AF275" s="13">
        <f t="shared" si="266"/>
        <v>3782400</v>
      </c>
      <c r="AG275" s="13">
        <f t="shared" si="267"/>
        <v>3034500</v>
      </c>
      <c r="AH275" s="24">
        <f t="shared" si="268"/>
        <v>20230000</v>
      </c>
      <c r="AI275" s="27">
        <f t="shared" si="271"/>
        <v>5057500</v>
      </c>
    </row>
    <row r="276" spans="1:35" ht="40.5" thickTop="1" thickBot="1" x14ac:dyDescent="0.3">
      <c r="A276" s="6">
        <v>256</v>
      </c>
      <c r="B276" s="9" t="s">
        <v>393</v>
      </c>
      <c r="C276" s="15" t="s">
        <v>394</v>
      </c>
      <c r="D276" s="16" t="s">
        <v>558</v>
      </c>
      <c r="E276" s="16" t="s">
        <v>584</v>
      </c>
      <c r="F276" s="62">
        <v>14.3</v>
      </c>
      <c r="G276" s="62">
        <v>4.9400000000000004</v>
      </c>
      <c r="H276" s="62">
        <v>5.81</v>
      </c>
      <c r="I276" s="12">
        <f t="shared" si="245"/>
        <v>12155000</v>
      </c>
      <c r="J276" s="11">
        <f t="shared" si="246"/>
        <v>3606200.0000000005</v>
      </c>
      <c r="K276" s="41">
        <f t="shared" si="247"/>
        <v>6718400.0000000009</v>
      </c>
      <c r="L276" s="11">
        <f t="shared" si="248"/>
        <v>8002800.0000000009</v>
      </c>
      <c r="M276" s="11">
        <f t="shared" si="249"/>
        <v>9386000</v>
      </c>
      <c r="N276" s="12">
        <f t="shared" si="250"/>
        <v>5810000</v>
      </c>
      <c r="O276" s="74">
        <f t="shared" si="251"/>
        <v>21571200</v>
      </c>
      <c r="P276" s="42">
        <f t="shared" si="269"/>
        <v>24683400</v>
      </c>
      <c r="Q276" s="12">
        <f t="shared" si="252"/>
        <v>25967800</v>
      </c>
      <c r="R276" s="74">
        <f t="shared" si="253"/>
        <v>27351000</v>
      </c>
      <c r="S276" s="78">
        <f t="shared" si="254"/>
        <v>27648700</v>
      </c>
      <c r="T276" s="67">
        <f t="shared" si="255"/>
        <v>33428500</v>
      </c>
      <c r="U276" s="66">
        <f t="shared" si="256"/>
        <v>32045300</v>
      </c>
      <c r="V276" s="78">
        <f t="shared" si="257"/>
        <v>33428500</v>
      </c>
      <c r="W276" s="66">
        <f t="shared" si="258"/>
        <v>24310000</v>
      </c>
      <c r="X276" s="66">
        <f t="shared" si="259"/>
        <v>6077500</v>
      </c>
      <c r="Y276" s="68">
        <f t="shared" si="260"/>
        <v>15493700</v>
      </c>
      <c r="Z276" s="66">
        <f t="shared" si="261"/>
        <v>19890300</v>
      </c>
      <c r="AA276" s="68">
        <f t="shared" si="262"/>
        <v>21571200</v>
      </c>
      <c r="AB276" s="14">
        <f t="shared" si="263"/>
        <v>25967800</v>
      </c>
      <c r="AC276" s="13">
        <f t="shared" si="264"/>
        <v>3152240</v>
      </c>
      <c r="AD276" s="67">
        <f t="shared" si="270"/>
        <v>3774680</v>
      </c>
      <c r="AE276" s="13">
        <f t="shared" si="265"/>
        <v>4031560</v>
      </c>
      <c r="AF276" s="13">
        <f t="shared" si="266"/>
        <v>4308200</v>
      </c>
      <c r="AG276" s="13">
        <f t="shared" si="267"/>
        <v>3646500</v>
      </c>
      <c r="AH276" s="24">
        <f t="shared" si="268"/>
        <v>24310000</v>
      </c>
      <c r="AI276" s="27">
        <f t="shared" si="271"/>
        <v>6077500</v>
      </c>
    </row>
    <row r="277" spans="1:35" s="64" customFormat="1" ht="40.5" thickTop="1" thickBot="1" x14ac:dyDescent="0.3">
      <c r="A277" s="8">
        <v>257</v>
      </c>
      <c r="B277" s="17" t="s">
        <v>432</v>
      </c>
      <c r="C277" s="18" t="s">
        <v>433</v>
      </c>
      <c r="D277" s="65" t="s">
        <v>559</v>
      </c>
      <c r="E277" s="65" t="s">
        <v>584</v>
      </c>
      <c r="F277" s="62">
        <v>3.6</v>
      </c>
      <c r="G277" s="62">
        <v>1.85</v>
      </c>
      <c r="H277" s="62">
        <v>5.81</v>
      </c>
      <c r="I277" s="12">
        <f t="shared" si="245"/>
        <v>3060000</v>
      </c>
      <c r="J277" s="12">
        <f t="shared" si="246"/>
        <v>1350500</v>
      </c>
      <c r="K277" s="41">
        <f t="shared" si="247"/>
        <v>2516000</v>
      </c>
      <c r="L277" s="12">
        <f t="shared" si="248"/>
        <v>2997000</v>
      </c>
      <c r="M277" s="12">
        <f t="shared" si="249"/>
        <v>3515000</v>
      </c>
      <c r="N277" s="12">
        <f t="shared" si="250"/>
        <v>5810000</v>
      </c>
      <c r="O277" s="74">
        <f t="shared" si="251"/>
        <v>10220500</v>
      </c>
      <c r="P277" s="42">
        <f t="shared" si="269"/>
        <v>11386000</v>
      </c>
      <c r="Q277" s="12">
        <f t="shared" si="252"/>
        <v>11867000</v>
      </c>
      <c r="R277" s="74">
        <f t="shared" si="253"/>
        <v>12385000</v>
      </c>
      <c r="S277" s="78">
        <f t="shared" si="254"/>
        <v>11750500</v>
      </c>
      <c r="T277" s="67">
        <f t="shared" si="255"/>
        <v>13915000</v>
      </c>
      <c r="U277" s="66">
        <f t="shared" si="256"/>
        <v>13397000</v>
      </c>
      <c r="V277" s="78">
        <f t="shared" si="257"/>
        <v>13915000</v>
      </c>
      <c r="W277" s="66">
        <f t="shared" si="258"/>
        <v>6120000</v>
      </c>
      <c r="X277" s="66">
        <f t="shared" si="259"/>
        <v>1530000</v>
      </c>
      <c r="Y277" s="68">
        <f t="shared" si="260"/>
        <v>8690500</v>
      </c>
      <c r="Z277" s="66">
        <f t="shared" si="261"/>
        <v>10337000</v>
      </c>
      <c r="AA277" s="68">
        <f t="shared" si="262"/>
        <v>10220500</v>
      </c>
      <c r="AB277" s="68">
        <f t="shared" si="263"/>
        <v>11867000</v>
      </c>
      <c r="AC277" s="66">
        <f t="shared" si="264"/>
        <v>882100</v>
      </c>
      <c r="AD277" s="67">
        <f t="shared" si="270"/>
        <v>1115200</v>
      </c>
      <c r="AE277" s="66">
        <f t="shared" si="265"/>
        <v>1211400</v>
      </c>
      <c r="AF277" s="66">
        <f t="shared" si="266"/>
        <v>1315000</v>
      </c>
      <c r="AG277" s="66">
        <f t="shared" si="267"/>
        <v>918000</v>
      </c>
      <c r="AH277" s="69">
        <f t="shared" ref="AH277:AH286" si="272">I277*2</f>
        <v>6120000</v>
      </c>
      <c r="AI277" s="70">
        <f t="shared" si="271"/>
        <v>1530000</v>
      </c>
    </row>
    <row r="278" spans="1:35" s="64" customFormat="1" ht="40.5" thickTop="1" thickBot="1" x14ac:dyDescent="0.3">
      <c r="A278" s="8">
        <v>258</v>
      </c>
      <c r="B278" s="17" t="s">
        <v>434</v>
      </c>
      <c r="C278" s="18" t="s">
        <v>456</v>
      </c>
      <c r="D278" s="65" t="s">
        <v>559</v>
      </c>
      <c r="E278" s="65" t="s">
        <v>584</v>
      </c>
      <c r="F278" s="62">
        <v>2.7</v>
      </c>
      <c r="G278" s="62">
        <v>1.1599999999999999</v>
      </c>
      <c r="H278" s="62">
        <v>2.42</v>
      </c>
      <c r="I278" s="12">
        <f t="shared" si="245"/>
        <v>2295000</v>
      </c>
      <c r="J278" s="12">
        <f t="shared" si="246"/>
        <v>846799.99999999988</v>
      </c>
      <c r="K278" s="41">
        <f t="shared" si="247"/>
        <v>1577600</v>
      </c>
      <c r="L278" s="12">
        <f t="shared" si="248"/>
        <v>1879199.9999999998</v>
      </c>
      <c r="M278" s="12">
        <f t="shared" si="249"/>
        <v>2204000</v>
      </c>
      <c r="N278" s="12">
        <f t="shared" si="250"/>
        <v>2420000</v>
      </c>
      <c r="O278" s="74">
        <f t="shared" si="251"/>
        <v>5561800</v>
      </c>
      <c r="P278" s="42">
        <f t="shared" si="269"/>
        <v>6292600</v>
      </c>
      <c r="Q278" s="12">
        <f t="shared" si="252"/>
        <v>6594200</v>
      </c>
      <c r="R278" s="74">
        <f t="shared" si="253"/>
        <v>6919000</v>
      </c>
      <c r="S278" s="78">
        <f t="shared" si="254"/>
        <v>6709300</v>
      </c>
      <c r="T278" s="67">
        <f t="shared" si="255"/>
        <v>8066500</v>
      </c>
      <c r="U278" s="66">
        <f t="shared" si="256"/>
        <v>7741700</v>
      </c>
      <c r="V278" s="78">
        <f t="shared" si="257"/>
        <v>8066500</v>
      </c>
      <c r="W278" s="66">
        <f t="shared" si="258"/>
        <v>4590000</v>
      </c>
      <c r="X278" s="66">
        <f t="shared" si="259"/>
        <v>1147500</v>
      </c>
      <c r="Y278" s="68">
        <f t="shared" si="260"/>
        <v>4414300</v>
      </c>
      <c r="Z278" s="66">
        <f t="shared" si="261"/>
        <v>5446700</v>
      </c>
      <c r="AA278" s="68">
        <f t="shared" si="262"/>
        <v>5561800</v>
      </c>
      <c r="AB278" s="68">
        <f t="shared" si="263"/>
        <v>6594200</v>
      </c>
      <c r="AC278" s="66">
        <f t="shared" si="264"/>
        <v>628360</v>
      </c>
      <c r="AD278" s="67">
        <f t="shared" si="270"/>
        <v>774520</v>
      </c>
      <c r="AE278" s="66">
        <f t="shared" si="265"/>
        <v>834840</v>
      </c>
      <c r="AF278" s="66">
        <f t="shared" si="266"/>
        <v>899800</v>
      </c>
      <c r="AG278" s="66">
        <f t="shared" si="267"/>
        <v>688500</v>
      </c>
      <c r="AH278" s="69">
        <f t="shared" si="272"/>
        <v>4590000</v>
      </c>
      <c r="AI278" s="70">
        <f t="shared" si="271"/>
        <v>1147500</v>
      </c>
    </row>
    <row r="279" spans="1:35" s="64" customFormat="1" ht="40.5" thickTop="1" thickBot="1" x14ac:dyDescent="0.3">
      <c r="A279" s="8">
        <v>259</v>
      </c>
      <c r="B279" s="17" t="s">
        <v>395</v>
      </c>
      <c r="C279" s="18" t="s">
        <v>435</v>
      </c>
      <c r="D279" s="65" t="s">
        <v>559</v>
      </c>
      <c r="E279" s="65" t="s">
        <v>584</v>
      </c>
      <c r="F279" s="62">
        <v>8.4</v>
      </c>
      <c r="G279" s="62">
        <v>5.56</v>
      </c>
      <c r="H279" s="62">
        <v>2.42</v>
      </c>
      <c r="I279" s="12">
        <f t="shared" si="245"/>
        <v>7140000</v>
      </c>
      <c r="J279" s="12">
        <f t="shared" si="246"/>
        <v>4058799.9999999995</v>
      </c>
      <c r="K279" s="41">
        <f t="shared" si="247"/>
        <v>7561599.9999999991</v>
      </c>
      <c r="L279" s="12">
        <f t="shared" si="248"/>
        <v>9007200</v>
      </c>
      <c r="M279" s="12">
        <f t="shared" si="249"/>
        <v>10564000</v>
      </c>
      <c r="N279" s="12">
        <f t="shared" si="250"/>
        <v>2420000</v>
      </c>
      <c r="O279" s="74">
        <f t="shared" si="251"/>
        <v>13618800</v>
      </c>
      <c r="P279" s="42">
        <f t="shared" si="269"/>
        <v>17121600</v>
      </c>
      <c r="Q279" s="12">
        <f t="shared" si="252"/>
        <v>18567200</v>
      </c>
      <c r="R279" s="74">
        <f t="shared" si="253"/>
        <v>20124000</v>
      </c>
      <c r="S279" s="78">
        <f t="shared" si="254"/>
        <v>17188800</v>
      </c>
      <c r="T279" s="67">
        <f t="shared" si="255"/>
        <v>23694000</v>
      </c>
      <c r="U279" s="66">
        <f t="shared" si="256"/>
        <v>22137200</v>
      </c>
      <c r="V279" s="78">
        <f t="shared" si="257"/>
        <v>23694000</v>
      </c>
      <c r="W279" s="66">
        <f t="shared" si="258"/>
        <v>14280000</v>
      </c>
      <c r="X279" s="66">
        <f t="shared" si="259"/>
        <v>3570000</v>
      </c>
      <c r="Y279" s="68">
        <f t="shared" si="260"/>
        <v>10048800</v>
      </c>
      <c r="Z279" s="66">
        <f t="shared" si="261"/>
        <v>14997200</v>
      </c>
      <c r="AA279" s="68">
        <f t="shared" si="262"/>
        <v>13618800</v>
      </c>
      <c r="AB279" s="68">
        <f t="shared" si="263"/>
        <v>18567200</v>
      </c>
      <c r="AC279" s="66">
        <f t="shared" si="264"/>
        <v>2239760</v>
      </c>
      <c r="AD279" s="67">
        <f t="shared" si="270"/>
        <v>2940320</v>
      </c>
      <c r="AE279" s="66">
        <f t="shared" si="265"/>
        <v>3229440</v>
      </c>
      <c r="AF279" s="66">
        <f t="shared" si="266"/>
        <v>3540800</v>
      </c>
      <c r="AG279" s="66">
        <f t="shared" si="267"/>
        <v>2142000</v>
      </c>
      <c r="AH279" s="69">
        <f t="shared" si="272"/>
        <v>14280000</v>
      </c>
      <c r="AI279" s="70">
        <f t="shared" si="271"/>
        <v>3570000</v>
      </c>
    </row>
    <row r="280" spans="1:35" ht="40.5" thickTop="1" thickBot="1" x14ac:dyDescent="0.3">
      <c r="A280" s="6">
        <v>260</v>
      </c>
      <c r="B280" s="17" t="s">
        <v>436</v>
      </c>
      <c r="C280" s="18" t="s">
        <v>457</v>
      </c>
      <c r="D280" s="16" t="s">
        <v>559</v>
      </c>
      <c r="E280" s="16" t="s">
        <v>584</v>
      </c>
      <c r="F280" s="62">
        <v>3.25</v>
      </c>
      <c r="G280" s="62">
        <v>4.63</v>
      </c>
      <c r="H280" s="62">
        <v>2.42</v>
      </c>
      <c r="I280" s="12">
        <f t="shared" si="245"/>
        <v>2762500</v>
      </c>
      <c r="J280" s="12">
        <f t="shared" si="246"/>
        <v>3379900</v>
      </c>
      <c r="K280" s="41">
        <f t="shared" si="247"/>
        <v>6296800</v>
      </c>
      <c r="L280" s="12">
        <f t="shared" si="248"/>
        <v>7500600</v>
      </c>
      <c r="M280" s="12">
        <f t="shared" si="249"/>
        <v>8797000</v>
      </c>
      <c r="N280" s="12">
        <f t="shared" si="250"/>
        <v>2420000</v>
      </c>
      <c r="O280" s="74">
        <f t="shared" si="251"/>
        <v>8562400</v>
      </c>
      <c r="P280" s="42">
        <f t="shared" si="269"/>
        <v>11479300</v>
      </c>
      <c r="Q280" s="12">
        <f t="shared" si="252"/>
        <v>12683100</v>
      </c>
      <c r="R280" s="74">
        <f t="shared" si="253"/>
        <v>13979500</v>
      </c>
      <c r="S280" s="78">
        <f t="shared" si="254"/>
        <v>9943650</v>
      </c>
      <c r="T280" s="67">
        <f t="shared" si="255"/>
        <v>15360750</v>
      </c>
      <c r="U280" s="66">
        <f t="shared" si="256"/>
        <v>14064350</v>
      </c>
      <c r="V280" s="78">
        <f t="shared" si="257"/>
        <v>15360750</v>
      </c>
      <c r="W280" s="13">
        <f t="shared" si="258"/>
        <v>5525000</v>
      </c>
      <c r="X280" s="13">
        <f t="shared" si="259"/>
        <v>1381250</v>
      </c>
      <c r="Y280" s="14">
        <f t="shared" si="260"/>
        <v>7181150</v>
      </c>
      <c r="Z280" s="13">
        <f t="shared" si="261"/>
        <v>11301850</v>
      </c>
      <c r="AA280" s="14">
        <f t="shared" si="262"/>
        <v>8562400</v>
      </c>
      <c r="AB280" s="14">
        <f t="shared" si="263"/>
        <v>12683100</v>
      </c>
      <c r="AC280" s="13">
        <f t="shared" si="264"/>
        <v>1228480</v>
      </c>
      <c r="AD280" s="67">
        <f t="shared" si="270"/>
        <v>1811860</v>
      </c>
      <c r="AE280" s="13">
        <f t="shared" si="265"/>
        <v>2052620</v>
      </c>
      <c r="AF280" s="13">
        <f t="shared" si="266"/>
        <v>2311900</v>
      </c>
      <c r="AG280" s="13">
        <f t="shared" si="267"/>
        <v>828750</v>
      </c>
      <c r="AH280" s="24">
        <f t="shared" si="272"/>
        <v>5525000</v>
      </c>
      <c r="AI280" s="27">
        <f t="shared" si="271"/>
        <v>1381250</v>
      </c>
    </row>
    <row r="281" spans="1:35" ht="40.5" thickTop="1" thickBot="1" x14ac:dyDescent="0.3">
      <c r="A281" s="6">
        <v>261</v>
      </c>
      <c r="B281" s="9" t="s">
        <v>396</v>
      </c>
      <c r="C281" s="15" t="s">
        <v>397</v>
      </c>
      <c r="D281" s="16" t="s">
        <v>559</v>
      </c>
      <c r="E281" s="16" t="s">
        <v>584</v>
      </c>
      <c r="F281" s="62">
        <v>3.25</v>
      </c>
      <c r="G281" s="62">
        <v>2.78</v>
      </c>
      <c r="H281" s="62">
        <v>2.42</v>
      </c>
      <c r="I281" s="12">
        <f t="shared" si="245"/>
        <v>2762500</v>
      </c>
      <c r="J281" s="11">
        <f t="shared" si="246"/>
        <v>2029399.9999999998</v>
      </c>
      <c r="K281" s="41">
        <f t="shared" si="247"/>
        <v>3780799.9999999995</v>
      </c>
      <c r="L281" s="11">
        <f t="shared" si="248"/>
        <v>4503600</v>
      </c>
      <c r="M281" s="11">
        <f t="shared" si="249"/>
        <v>5282000</v>
      </c>
      <c r="N281" s="12">
        <f t="shared" si="250"/>
        <v>2420000</v>
      </c>
      <c r="O281" s="74">
        <f t="shared" si="251"/>
        <v>7211900</v>
      </c>
      <c r="P281" s="42">
        <f t="shared" si="269"/>
        <v>8963300</v>
      </c>
      <c r="Q281" s="12">
        <f t="shared" si="252"/>
        <v>9686100</v>
      </c>
      <c r="R281" s="74">
        <f t="shared" si="253"/>
        <v>10464500</v>
      </c>
      <c r="S281" s="78">
        <f t="shared" si="254"/>
        <v>8593150</v>
      </c>
      <c r="T281" s="67">
        <f t="shared" si="255"/>
        <v>11845750</v>
      </c>
      <c r="U281" s="66">
        <f t="shared" si="256"/>
        <v>11067350</v>
      </c>
      <c r="V281" s="78">
        <f t="shared" si="257"/>
        <v>11845750</v>
      </c>
      <c r="W281" s="13">
        <f t="shared" si="258"/>
        <v>5525000</v>
      </c>
      <c r="X281" s="13">
        <f t="shared" si="259"/>
        <v>1381250</v>
      </c>
      <c r="Y281" s="14">
        <f t="shared" si="260"/>
        <v>5830650</v>
      </c>
      <c r="Z281" s="13">
        <f t="shared" si="261"/>
        <v>8304850</v>
      </c>
      <c r="AA281" s="14">
        <f t="shared" si="262"/>
        <v>7211900</v>
      </c>
      <c r="AB281" s="14">
        <f t="shared" si="263"/>
        <v>9686100</v>
      </c>
      <c r="AC281" s="13">
        <f t="shared" si="264"/>
        <v>958380</v>
      </c>
      <c r="AD281" s="67">
        <f t="shared" si="270"/>
        <v>1308660</v>
      </c>
      <c r="AE281" s="13">
        <f t="shared" si="265"/>
        <v>1453220</v>
      </c>
      <c r="AF281" s="13">
        <f t="shared" si="266"/>
        <v>1608900</v>
      </c>
      <c r="AG281" s="13">
        <f t="shared" si="267"/>
        <v>828750</v>
      </c>
      <c r="AH281" s="24">
        <f t="shared" si="272"/>
        <v>5525000</v>
      </c>
      <c r="AI281" s="27">
        <f t="shared" si="271"/>
        <v>1381250</v>
      </c>
    </row>
    <row r="282" spans="1:35" ht="40.5" thickTop="1" thickBot="1" x14ac:dyDescent="0.3">
      <c r="A282" s="6">
        <v>262</v>
      </c>
      <c r="B282" s="9" t="s">
        <v>437</v>
      </c>
      <c r="C282" s="15" t="s">
        <v>458</v>
      </c>
      <c r="D282" s="16" t="s">
        <v>559</v>
      </c>
      <c r="E282" s="16" t="s">
        <v>659</v>
      </c>
      <c r="F282" s="62">
        <v>5.0999999999999996</v>
      </c>
      <c r="G282" s="62">
        <v>4.32</v>
      </c>
      <c r="H282" s="62">
        <v>5.81</v>
      </c>
      <c r="I282" s="12">
        <f t="shared" si="245"/>
        <v>4335000</v>
      </c>
      <c r="J282" s="11">
        <f t="shared" si="246"/>
        <v>3153600</v>
      </c>
      <c r="K282" s="41">
        <f t="shared" si="247"/>
        <v>5875200</v>
      </c>
      <c r="L282" s="11">
        <f t="shared" si="248"/>
        <v>6998400</v>
      </c>
      <c r="M282" s="11">
        <f t="shared" si="249"/>
        <v>8208000.0000000009</v>
      </c>
      <c r="N282" s="12">
        <f t="shared" si="250"/>
        <v>5810000</v>
      </c>
      <c r="O282" s="74">
        <f t="shared" si="251"/>
        <v>13298600</v>
      </c>
      <c r="P282" s="42">
        <f t="shared" si="269"/>
        <v>16020200</v>
      </c>
      <c r="Q282" s="12">
        <f t="shared" si="252"/>
        <v>17143400</v>
      </c>
      <c r="R282" s="74">
        <f t="shared" si="253"/>
        <v>18353000</v>
      </c>
      <c r="S282" s="78">
        <f t="shared" si="254"/>
        <v>15466100</v>
      </c>
      <c r="T282" s="67">
        <f t="shared" si="255"/>
        <v>20520500</v>
      </c>
      <c r="U282" s="66">
        <f t="shared" si="256"/>
        <v>19310900</v>
      </c>
      <c r="V282" s="78">
        <f t="shared" si="257"/>
        <v>20520500</v>
      </c>
      <c r="W282" s="13">
        <f t="shared" si="258"/>
        <v>8670000</v>
      </c>
      <c r="X282" s="13">
        <f t="shared" si="259"/>
        <v>2167500</v>
      </c>
      <c r="Y282" s="14">
        <f t="shared" si="260"/>
        <v>11131100</v>
      </c>
      <c r="Z282" s="13">
        <f t="shared" si="261"/>
        <v>14975900</v>
      </c>
      <c r="AA282" s="14">
        <f t="shared" si="262"/>
        <v>13298600</v>
      </c>
      <c r="AB282" s="14">
        <f t="shared" si="263"/>
        <v>17143400</v>
      </c>
      <c r="AC282" s="13">
        <f t="shared" si="264"/>
        <v>1497720</v>
      </c>
      <c r="AD282" s="67">
        <f t="shared" si="270"/>
        <v>2042040</v>
      </c>
      <c r="AE282" s="13">
        <f t="shared" si="265"/>
        <v>2266680</v>
      </c>
      <c r="AF282" s="13">
        <f t="shared" si="266"/>
        <v>2508600</v>
      </c>
      <c r="AG282" s="13">
        <f t="shared" si="267"/>
        <v>1300500</v>
      </c>
      <c r="AH282" s="24">
        <f t="shared" si="272"/>
        <v>8670000</v>
      </c>
      <c r="AI282" s="27">
        <f t="shared" si="271"/>
        <v>2167500</v>
      </c>
    </row>
    <row r="283" spans="1:35" ht="40.5" thickTop="1" thickBot="1" x14ac:dyDescent="0.3">
      <c r="A283" s="6">
        <v>263</v>
      </c>
      <c r="B283" s="9" t="s">
        <v>438</v>
      </c>
      <c r="C283" s="15" t="s">
        <v>439</v>
      </c>
      <c r="D283" s="16" t="s">
        <v>559</v>
      </c>
      <c r="E283" s="16" t="s">
        <v>659</v>
      </c>
      <c r="F283" s="62">
        <v>3.4</v>
      </c>
      <c r="G283" s="62">
        <v>2.4700000000000002</v>
      </c>
      <c r="H283" s="62">
        <v>5.81</v>
      </c>
      <c r="I283" s="12">
        <f t="shared" si="245"/>
        <v>2890000</v>
      </c>
      <c r="J283" s="11">
        <f t="shared" si="246"/>
        <v>1803100.0000000002</v>
      </c>
      <c r="K283" s="41">
        <f t="shared" si="247"/>
        <v>3359200.0000000005</v>
      </c>
      <c r="L283" s="11">
        <f t="shared" si="248"/>
        <v>4001400.0000000005</v>
      </c>
      <c r="M283" s="11">
        <f t="shared" si="249"/>
        <v>4693000</v>
      </c>
      <c r="N283" s="12">
        <f t="shared" si="250"/>
        <v>5810000</v>
      </c>
      <c r="O283" s="74">
        <f t="shared" si="251"/>
        <v>10503100</v>
      </c>
      <c r="P283" s="42">
        <f t="shared" si="269"/>
        <v>12059200</v>
      </c>
      <c r="Q283" s="12">
        <f t="shared" si="252"/>
        <v>12701400</v>
      </c>
      <c r="R283" s="74">
        <f t="shared" si="253"/>
        <v>13393000</v>
      </c>
      <c r="S283" s="78">
        <f t="shared" si="254"/>
        <v>11948100</v>
      </c>
      <c r="T283" s="67">
        <f t="shared" si="255"/>
        <v>14838000</v>
      </c>
      <c r="U283" s="66">
        <f t="shared" si="256"/>
        <v>14146400</v>
      </c>
      <c r="V283" s="78">
        <f t="shared" si="257"/>
        <v>14838000</v>
      </c>
      <c r="W283" s="13">
        <f t="shared" si="258"/>
        <v>5780000</v>
      </c>
      <c r="X283" s="13">
        <f t="shared" si="259"/>
        <v>1445000</v>
      </c>
      <c r="Y283" s="14">
        <f t="shared" si="260"/>
        <v>9058100</v>
      </c>
      <c r="Z283" s="13">
        <f t="shared" si="261"/>
        <v>11256400</v>
      </c>
      <c r="AA283" s="14">
        <f t="shared" si="262"/>
        <v>10503100</v>
      </c>
      <c r="AB283" s="14">
        <f t="shared" si="263"/>
        <v>12701400</v>
      </c>
      <c r="AC283" s="13">
        <f t="shared" si="264"/>
        <v>938620</v>
      </c>
      <c r="AD283" s="67">
        <f t="shared" si="270"/>
        <v>1249840</v>
      </c>
      <c r="AE283" s="13">
        <f t="shared" si="265"/>
        <v>1378280</v>
      </c>
      <c r="AF283" s="13">
        <f t="shared" si="266"/>
        <v>1516600</v>
      </c>
      <c r="AG283" s="13">
        <f t="shared" si="267"/>
        <v>867000</v>
      </c>
      <c r="AH283" s="24">
        <f t="shared" si="272"/>
        <v>5780000</v>
      </c>
      <c r="AI283" s="27">
        <f t="shared" si="271"/>
        <v>1445000</v>
      </c>
    </row>
    <row r="284" spans="1:35" ht="40.5" thickTop="1" thickBot="1" x14ac:dyDescent="0.3">
      <c r="A284" s="6">
        <v>264</v>
      </c>
      <c r="B284" s="17" t="s">
        <v>395</v>
      </c>
      <c r="C284" s="18" t="s">
        <v>455</v>
      </c>
      <c r="D284" s="16" t="s">
        <v>559</v>
      </c>
      <c r="E284" s="16" t="s">
        <v>584</v>
      </c>
      <c r="F284" s="62">
        <v>8.4</v>
      </c>
      <c r="G284" s="62">
        <v>5.56</v>
      </c>
      <c r="H284" s="62">
        <v>5.81</v>
      </c>
      <c r="I284" s="12">
        <f>F284*$F$2</f>
        <v>7140000</v>
      </c>
      <c r="J284" s="12">
        <f>G284*$F$3</f>
        <v>4058799.9999999995</v>
      </c>
      <c r="K284" s="41">
        <f t="shared" si="247"/>
        <v>7561599.9999999991</v>
      </c>
      <c r="L284" s="12">
        <f t="shared" si="248"/>
        <v>9007200</v>
      </c>
      <c r="M284" s="12">
        <f t="shared" si="249"/>
        <v>10564000</v>
      </c>
      <c r="N284" s="12">
        <f t="shared" si="250"/>
        <v>5810000</v>
      </c>
      <c r="O284" s="74">
        <f t="shared" si="251"/>
        <v>17008800</v>
      </c>
      <c r="P284" s="42">
        <f t="shared" si="269"/>
        <v>20511600</v>
      </c>
      <c r="Q284" s="12">
        <f t="shared" si="252"/>
        <v>21957200</v>
      </c>
      <c r="R284" s="74">
        <f t="shared" si="253"/>
        <v>23514000</v>
      </c>
      <c r="S284" s="78">
        <f t="shared" si="254"/>
        <v>20578800</v>
      </c>
      <c r="T284" s="67">
        <f t="shared" si="255"/>
        <v>27084000</v>
      </c>
      <c r="U284" s="66">
        <f t="shared" si="256"/>
        <v>25527200</v>
      </c>
      <c r="V284" s="78">
        <f t="shared" si="257"/>
        <v>27084000</v>
      </c>
      <c r="W284" s="13">
        <f t="shared" si="258"/>
        <v>14280000</v>
      </c>
      <c r="X284" s="13">
        <f t="shared" si="259"/>
        <v>3570000</v>
      </c>
      <c r="Y284" s="14">
        <f t="shared" si="260"/>
        <v>13438800</v>
      </c>
      <c r="Z284" s="13">
        <f t="shared" si="261"/>
        <v>18387200</v>
      </c>
      <c r="AA284" s="14">
        <f t="shared" si="262"/>
        <v>17008800</v>
      </c>
      <c r="AB284" s="14">
        <f t="shared" si="263"/>
        <v>21957200</v>
      </c>
      <c r="AC284" s="13">
        <f t="shared" si="264"/>
        <v>2239760</v>
      </c>
      <c r="AD284" s="67">
        <f t="shared" si="270"/>
        <v>2940320</v>
      </c>
      <c r="AE284" s="13">
        <f t="shared" si="265"/>
        <v>3229440</v>
      </c>
      <c r="AF284" s="13">
        <f t="shared" si="266"/>
        <v>3540800</v>
      </c>
      <c r="AG284" s="13">
        <f t="shared" si="267"/>
        <v>2142000</v>
      </c>
      <c r="AH284" s="24">
        <f t="shared" si="272"/>
        <v>14280000</v>
      </c>
      <c r="AI284" s="27">
        <f t="shared" si="271"/>
        <v>3570000</v>
      </c>
    </row>
    <row r="285" spans="1:35" ht="40.5" thickTop="1" thickBot="1" x14ac:dyDescent="0.3">
      <c r="A285" s="6">
        <v>265</v>
      </c>
      <c r="B285" s="9" t="s">
        <v>440</v>
      </c>
      <c r="C285" s="15" t="s">
        <v>441</v>
      </c>
      <c r="D285" s="16" t="s">
        <v>559</v>
      </c>
      <c r="E285" s="16" t="s">
        <v>659</v>
      </c>
      <c r="F285" s="62">
        <v>5</v>
      </c>
      <c r="G285" s="62">
        <v>2.4700000000000002</v>
      </c>
      <c r="H285" s="62">
        <v>5.81</v>
      </c>
      <c r="I285" s="12">
        <f t="shared" si="245"/>
        <v>4250000</v>
      </c>
      <c r="J285" s="11">
        <f t="shared" si="246"/>
        <v>1803100.0000000002</v>
      </c>
      <c r="K285" s="41">
        <f t="shared" si="247"/>
        <v>3359200.0000000005</v>
      </c>
      <c r="L285" s="11">
        <f t="shared" si="248"/>
        <v>4001400.0000000005</v>
      </c>
      <c r="M285" s="11">
        <f t="shared" si="249"/>
        <v>4693000</v>
      </c>
      <c r="N285" s="12">
        <f t="shared" si="250"/>
        <v>5810000</v>
      </c>
      <c r="O285" s="74">
        <f t="shared" si="251"/>
        <v>11863100</v>
      </c>
      <c r="P285" s="42">
        <f t="shared" si="269"/>
        <v>13419200</v>
      </c>
      <c r="Q285" s="12">
        <f t="shared" si="252"/>
        <v>14061400</v>
      </c>
      <c r="R285" s="74">
        <f t="shared" si="253"/>
        <v>14753000</v>
      </c>
      <c r="S285" s="78">
        <f t="shared" si="254"/>
        <v>13988100</v>
      </c>
      <c r="T285" s="67">
        <f t="shared" si="255"/>
        <v>16878000</v>
      </c>
      <c r="U285" s="66">
        <f t="shared" si="256"/>
        <v>16186400</v>
      </c>
      <c r="V285" s="78">
        <f t="shared" si="257"/>
        <v>16878000</v>
      </c>
      <c r="W285" s="13">
        <f t="shared" si="258"/>
        <v>8500000</v>
      </c>
      <c r="X285" s="13">
        <f t="shared" si="259"/>
        <v>2125000</v>
      </c>
      <c r="Y285" s="14">
        <f t="shared" si="260"/>
        <v>9738100</v>
      </c>
      <c r="Z285" s="13">
        <f t="shared" si="261"/>
        <v>11936400</v>
      </c>
      <c r="AA285" s="14">
        <f t="shared" si="262"/>
        <v>11863100</v>
      </c>
      <c r="AB285" s="14">
        <f t="shared" si="263"/>
        <v>14061400</v>
      </c>
      <c r="AC285" s="13">
        <f t="shared" si="264"/>
        <v>1210620</v>
      </c>
      <c r="AD285" s="67">
        <f t="shared" si="270"/>
        <v>1521840</v>
      </c>
      <c r="AE285" s="13">
        <f t="shared" si="265"/>
        <v>1650280</v>
      </c>
      <c r="AF285" s="13">
        <f t="shared" si="266"/>
        <v>1788600</v>
      </c>
      <c r="AG285" s="13">
        <f t="shared" si="267"/>
        <v>1275000</v>
      </c>
      <c r="AH285" s="24">
        <f t="shared" si="272"/>
        <v>8500000</v>
      </c>
      <c r="AI285" s="27">
        <f t="shared" si="271"/>
        <v>2125000</v>
      </c>
    </row>
    <row r="286" spans="1:35" ht="40.5" thickTop="1" thickBot="1" x14ac:dyDescent="0.3">
      <c r="A286" s="6">
        <v>266</v>
      </c>
      <c r="B286" s="9" t="s">
        <v>442</v>
      </c>
      <c r="C286" s="15" t="s">
        <v>443</v>
      </c>
      <c r="D286" s="16" t="s">
        <v>559</v>
      </c>
      <c r="E286" s="16" t="s">
        <v>584</v>
      </c>
      <c r="F286" s="62">
        <v>4</v>
      </c>
      <c r="G286" s="62">
        <v>2.4700000000000002</v>
      </c>
      <c r="H286" s="62">
        <v>5.81</v>
      </c>
      <c r="I286" s="12">
        <f t="shared" si="245"/>
        <v>3400000</v>
      </c>
      <c r="J286" s="11">
        <f t="shared" si="246"/>
        <v>1803100.0000000002</v>
      </c>
      <c r="K286" s="41">
        <f t="shared" si="247"/>
        <v>3359200.0000000005</v>
      </c>
      <c r="L286" s="11">
        <f t="shared" si="248"/>
        <v>4001400.0000000005</v>
      </c>
      <c r="M286" s="11">
        <f t="shared" si="249"/>
        <v>4693000</v>
      </c>
      <c r="N286" s="12">
        <f t="shared" si="250"/>
        <v>5810000</v>
      </c>
      <c r="O286" s="74">
        <f t="shared" si="251"/>
        <v>11013100</v>
      </c>
      <c r="P286" s="42">
        <f t="shared" si="269"/>
        <v>12569200</v>
      </c>
      <c r="Q286" s="12">
        <f t="shared" si="252"/>
        <v>13211400</v>
      </c>
      <c r="R286" s="74">
        <f t="shared" si="253"/>
        <v>13903000</v>
      </c>
      <c r="S286" s="78">
        <f t="shared" si="254"/>
        <v>12713100</v>
      </c>
      <c r="T286" s="67">
        <f t="shared" si="255"/>
        <v>15603000</v>
      </c>
      <c r="U286" s="66">
        <f t="shared" si="256"/>
        <v>14911400</v>
      </c>
      <c r="V286" s="78">
        <f t="shared" si="257"/>
        <v>15603000</v>
      </c>
      <c r="W286" s="13">
        <f t="shared" si="258"/>
        <v>6800000</v>
      </c>
      <c r="X286" s="13">
        <f t="shared" si="259"/>
        <v>1700000</v>
      </c>
      <c r="Y286" s="14">
        <f t="shared" si="260"/>
        <v>9313100</v>
      </c>
      <c r="Z286" s="13">
        <f t="shared" si="261"/>
        <v>11511400</v>
      </c>
      <c r="AA286" s="14">
        <f t="shared" si="262"/>
        <v>11013100</v>
      </c>
      <c r="AB286" s="14">
        <f t="shared" si="263"/>
        <v>13211400</v>
      </c>
      <c r="AC286" s="13">
        <f t="shared" si="264"/>
        <v>1040620</v>
      </c>
      <c r="AD286" s="67">
        <f t="shared" si="270"/>
        <v>1351840</v>
      </c>
      <c r="AE286" s="13">
        <f t="shared" si="265"/>
        <v>1480280</v>
      </c>
      <c r="AF286" s="13">
        <f t="shared" si="266"/>
        <v>1618600</v>
      </c>
      <c r="AG286" s="13">
        <f t="shared" si="267"/>
        <v>1020000</v>
      </c>
      <c r="AH286" s="24">
        <f t="shared" si="272"/>
        <v>6800000</v>
      </c>
      <c r="AI286" s="27">
        <f t="shared" si="271"/>
        <v>1700000</v>
      </c>
    </row>
  </sheetData>
  <mergeCells count="18">
    <mergeCell ref="A181:AI181"/>
    <mergeCell ref="A216:AI216"/>
    <mergeCell ref="A265:AI265"/>
    <mergeCell ref="A8:V8"/>
    <mergeCell ref="A114:AI114"/>
    <mergeCell ref="A133:AI133"/>
    <mergeCell ref="A173:AI173"/>
    <mergeCell ref="A91:AI91"/>
    <mergeCell ref="A1:F1"/>
    <mergeCell ref="A2:E2"/>
    <mergeCell ref="A3:E3"/>
    <mergeCell ref="A4:E4"/>
    <mergeCell ref="A5:E5"/>
    <mergeCell ref="A6:E6"/>
    <mergeCell ref="A7:E7"/>
    <mergeCell ref="A10:AI10"/>
    <mergeCell ref="A18:AI18"/>
    <mergeCell ref="A34:AI3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0"/>
  <sheetViews>
    <sheetView rightToLeft="1" workbookViewId="0">
      <selection activeCell="D4" sqref="D4:D5"/>
    </sheetView>
  </sheetViews>
  <sheetFormatPr defaultRowHeight="15" x14ac:dyDescent="0.25"/>
  <cols>
    <col min="1" max="1" width="5.42578125" customWidth="1"/>
    <col min="2" max="2" width="22.5703125" customWidth="1"/>
    <col min="3" max="3" width="9.140625" customWidth="1"/>
    <col min="4" max="4" width="10.5703125" customWidth="1"/>
    <col min="5" max="5" width="8.42578125" customWidth="1"/>
    <col min="6" max="6" width="8.28515625" customWidth="1"/>
    <col min="7" max="7" width="22.42578125" customWidth="1"/>
    <col min="8" max="8" width="10" customWidth="1"/>
    <col min="10" max="10" width="1.5703125" customWidth="1"/>
    <col min="11" max="11" width="7.85546875" customWidth="1"/>
    <col min="12" max="12" width="1.28515625" customWidth="1"/>
    <col min="13" max="13" width="1.85546875" customWidth="1"/>
    <col min="14" max="14" width="6.140625" customWidth="1"/>
  </cols>
  <sheetData>
    <row r="1" spans="1:14" ht="15.75" thickBot="1" x14ac:dyDescent="0.3">
      <c r="A1" s="185"/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5"/>
    </row>
    <row r="2" spans="1:14" ht="21" thickBot="1" x14ac:dyDescent="0.3">
      <c r="A2" s="185"/>
      <c r="B2" s="187" t="s">
        <v>678</v>
      </c>
      <c r="C2" s="189" t="s">
        <v>679</v>
      </c>
      <c r="D2" s="190"/>
      <c r="E2" s="190"/>
      <c r="F2" s="191"/>
      <c r="G2" s="187" t="s">
        <v>678</v>
      </c>
      <c r="H2" s="192" t="s">
        <v>680</v>
      </c>
      <c r="I2" s="194" t="s">
        <v>681</v>
      </c>
      <c r="J2" s="195"/>
      <c r="K2" s="194" t="s">
        <v>682</v>
      </c>
      <c r="L2" s="198"/>
      <c r="M2" s="195"/>
      <c r="N2" s="185"/>
    </row>
    <row r="3" spans="1:14" ht="59.25" thickBot="1" x14ac:dyDescent="0.3">
      <c r="A3" s="185"/>
      <c r="B3" s="188"/>
      <c r="C3" s="97" t="s">
        <v>683</v>
      </c>
      <c r="D3" s="98" t="s">
        <v>684</v>
      </c>
      <c r="E3" s="98" t="s">
        <v>685</v>
      </c>
      <c r="F3" s="99" t="s">
        <v>686</v>
      </c>
      <c r="G3" s="188"/>
      <c r="H3" s="193"/>
      <c r="I3" s="196"/>
      <c r="J3" s="197"/>
      <c r="K3" s="196"/>
      <c r="L3" s="199"/>
      <c r="M3" s="197"/>
      <c r="N3" s="185"/>
    </row>
    <row r="4" spans="1:14" ht="21" x14ac:dyDescent="0.25">
      <c r="A4" s="185"/>
      <c r="B4" s="200" t="s">
        <v>590</v>
      </c>
      <c r="C4" s="202">
        <v>770000</v>
      </c>
      <c r="D4" s="204">
        <v>1370000</v>
      </c>
      <c r="E4" s="204">
        <v>410000</v>
      </c>
      <c r="F4" s="206">
        <v>410000</v>
      </c>
      <c r="G4" s="100" t="s">
        <v>590</v>
      </c>
      <c r="H4" s="101">
        <v>1370000</v>
      </c>
      <c r="I4" s="208">
        <v>1370000</v>
      </c>
      <c r="J4" s="180"/>
      <c r="K4" s="178">
        <v>1370000</v>
      </c>
      <c r="L4" s="179"/>
      <c r="M4" s="180"/>
      <c r="N4" s="185"/>
    </row>
    <row r="5" spans="1:14" ht="21.75" thickBot="1" x14ac:dyDescent="0.3">
      <c r="A5" s="185"/>
      <c r="B5" s="201"/>
      <c r="C5" s="203"/>
      <c r="D5" s="205"/>
      <c r="E5" s="205"/>
      <c r="F5" s="207"/>
      <c r="G5" s="102" t="s">
        <v>687</v>
      </c>
      <c r="H5" s="103">
        <v>770000</v>
      </c>
      <c r="I5" s="181">
        <v>770000</v>
      </c>
      <c r="J5" s="182"/>
      <c r="K5" s="183">
        <v>770000</v>
      </c>
      <c r="L5" s="184"/>
      <c r="M5" s="182"/>
      <c r="N5" s="185"/>
    </row>
    <row r="6" spans="1:14" ht="21.75" thickBot="1" x14ac:dyDescent="0.3">
      <c r="A6" s="185"/>
      <c r="B6" s="104" t="s">
        <v>688</v>
      </c>
      <c r="C6" s="209">
        <v>670000</v>
      </c>
      <c r="D6" s="210"/>
      <c r="E6" s="210"/>
      <c r="F6" s="211"/>
      <c r="G6" s="102" t="s">
        <v>688</v>
      </c>
      <c r="H6" s="103">
        <v>1750000</v>
      </c>
      <c r="I6" s="181">
        <v>4350000</v>
      </c>
      <c r="J6" s="182"/>
      <c r="K6" s="183">
        <v>3700000</v>
      </c>
      <c r="L6" s="184"/>
      <c r="M6" s="182"/>
      <c r="N6" s="185"/>
    </row>
    <row r="7" spans="1:14" ht="21" x14ac:dyDescent="0.25">
      <c r="A7" s="185"/>
      <c r="B7" s="105"/>
      <c r="C7" s="212"/>
      <c r="D7" s="213"/>
      <c r="E7" s="213"/>
      <c r="F7" s="214"/>
      <c r="G7" s="102" t="s">
        <v>689</v>
      </c>
      <c r="H7" s="103">
        <v>1112000</v>
      </c>
      <c r="I7" s="181">
        <v>2750000</v>
      </c>
      <c r="J7" s="182"/>
      <c r="K7" s="183">
        <v>2340000</v>
      </c>
      <c r="L7" s="184"/>
      <c r="M7" s="182"/>
      <c r="N7" s="185"/>
    </row>
    <row r="8" spans="1:14" ht="21.75" thickBot="1" x14ac:dyDescent="0.3">
      <c r="A8" s="185"/>
      <c r="B8" s="106"/>
      <c r="C8" s="107"/>
      <c r="D8" s="108"/>
      <c r="E8" s="108"/>
      <c r="F8" s="109"/>
      <c r="G8" s="110" t="s">
        <v>690</v>
      </c>
      <c r="H8" s="111">
        <v>1050000</v>
      </c>
      <c r="I8" s="222">
        <v>2600000</v>
      </c>
      <c r="J8" s="223"/>
      <c r="K8" s="224">
        <v>2210000</v>
      </c>
      <c r="L8" s="224"/>
      <c r="M8" s="223"/>
      <c r="N8" s="185"/>
    </row>
    <row r="9" spans="1:14" ht="21" x14ac:dyDescent="0.25">
      <c r="A9" s="185"/>
      <c r="B9" s="112" t="s">
        <v>691</v>
      </c>
      <c r="C9" s="225">
        <v>850000</v>
      </c>
      <c r="D9" s="226"/>
      <c r="E9" s="226"/>
      <c r="F9" s="227"/>
      <c r="G9" s="100" t="s">
        <v>691</v>
      </c>
      <c r="H9" s="101">
        <v>850000</v>
      </c>
      <c r="I9" s="228">
        <v>850000</v>
      </c>
      <c r="J9" s="229"/>
      <c r="K9" s="230">
        <v>850000</v>
      </c>
      <c r="L9" s="230"/>
      <c r="M9" s="229"/>
      <c r="N9" s="185"/>
    </row>
    <row r="10" spans="1:14" ht="21" x14ac:dyDescent="0.25">
      <c r="A10" s="185"/>
      <c r="B10" s="113" t="s">
        <v>692</v>
      </c>
      <c r="C10" s="231">
        <v>730000</v>
      </c>
      <c r="D10" s="232"/>
      <c r="E10" s="232"/>
      <c r="F10" s="233"/>
      <c r="G10" s="102" t="s">
        <v>692</v>
      </c>
      <c r="H10" s="103">
        <v>1360000</v>
      </c>
      <c r="I10" s="181">
        <v>1900000</v>
      </c>
      <c r="J10" s="182"/>
      <c r="K10" s="183">
        <v>1620000</v>
      </c>
      <c r="L10" s="184"/>
      <c r="M10" s="182"/>
      <c r="N10" s="185"/>
    </row>
    <row r="11" spans="1:14" ht="39.75" thickBot="1" x14ac:dyDescent="0.3">
      <c r="A11" s="185"/>
      <c r="B11" s="114" t="s">
        <v>693</v>
      </c>
      <c r="C11" s="215">
        <v>1000000</v>
      </c>
      <c r="D11" s="216"/>
      <c r="E11" s="216"/>
      <c r="F11" s="217"/>
      <c r="G11" s="115" t="s">
        <v>693</v>
      </c>
      <c r="H11" s="116">
        <v>1000000</v>
      </c>
      <c r="I11" s="218">
        <v>1000000</v>
      </c>
      <c r="J11" s="219"/>
      <c r="K11" s="220">
        <v>1000000</v>
      </c>
      <c r="L11" s="221"/>
      <c r="M11" s="219"/>
      <c r="N11" s="185"/>
    </row>
    <row r="12" spans="1:14" x14ac:dyDescent="0.25">
      <c r="A12" s="185"/>
      <c r="B12" s="185"/>
      <c r="C12" s="185"/>
      <c r="D12" s="185"/>
      <c r="E12" s="185"/>
      <c r="F12" s="185"/>
      <c r="G12" s="185"/>
      <c r="H12" s="185"/>
      <c r="I12" s="185"/>
      <c r="J12" s="185"/>
      <c r="K12" s="185"/>
      <c r="L12" s="185"/>
      <c r="M12" s="185"/>
      <c r="N12" s="185"/>
    </row>
    <row r="13" spans="1:14" x14ac:dyDescent="0.25">
      <c r="B13" s="117"/>
      <c r="C13" s="117"/>
      <c r="D13" s="117"/>
      <c r="E13" s="117"/>
      <c r="J13" s="117"/>
      <c r="K13" s="117"/>
      <c r="L13" s="117"/>
      <c r="M13" s="117"/>
    </row>
    <row r="14" spans="1:14" x14ac:dyDescent="0.25">
      <c r="B14" s="117"/>
      <c r="C14" s="117"/>
      <c r="D14" s="117"/>
      <c r="E14" s="117"/>
    </row>
    <row r="15" spans="1:14" x14ac:dyDescent="0.25">
      <c r="B15" s="117"/>
      <c r="C15" s="117"/>
      <c r="D15" s="117"/>
      <c r="E15" s="117"/>
    </row>
    <row r="16" spans="1:14" x14ac:dyDescent="0.25">
      <c r="B16" s="117"/>
      <c r="C16" s="117"/>
      <c r="D16" s="117"/>
      <c r="E16" s="117"/>
    </row>
    <row r="17" spans="2:5" x14ac:dyDescent="0.25">
      <c r="B17" s="117"/>
      <c r="C17" s="117"/>
      <c r="D17" s="117"/>
      <c r="E17" s="117"/>
    </row>
    <row r="18" spans="2:5" x14ac:dyDescent="0.25">
      <c r="B18" s="117"/>
      <c r="C18" s="117"/>
      <c r="D18" s="117"/>
      <c r="E18" s="117"/>
    </row>
    <row r="19" spans="2:5" x14ac:dyDescent="0.25">
      <c r="B19" s="117"/>
      <c r="C19" s="117"/>
      <c r="D19" s="117"/>
      <c r="E19" s="117"/>
    </row>
    <row r="20" spans="2:5" x14ac:dyDescent="0.25">
      <c r="B20" s="117"/>
      <c r="C20" s="117"/>
      <c r="D20" s="117"/>
      <c r="E20" s="117"/>
    </row>
  </sheetData>
  <mergeCells count="36">
    <mergeCell ref="C11:F11"/>
    <mergeCell ref="I11:J11"/>
    <mergeCell ref="K11:M11"/>
    <mergeCell ref="B12:N12"/>
    <mergeCell ref="I8:J8"/>
    <mergeCell ref="K8:M8"/>
    <mergeCell ref="C9:F9"/>
    <mergeCell ref="I9:J9"/>
    <mergeCell ref="K9:M9"/>
    <mergeCell ref="C10:F10"/>
    <mergeCell ref="I10:J10"/>
    <mergeCell ref="K10:M10"/>
    <mergeCell ref="N1:N11"/>
    <mergeCell ref="I4:J4"/>
    <mergeCell ref="C6:F6"/>
    <mergeCell ref="I6:J6"/>
    <mergeCell ref="K6:M6"/>
    <mergeCell ref="C7:F7"/>
    <mergeCell ref="I7:J7"/>
    <mergeCell ref="K7:M7"/>
    <mergeCell ref="K4:M4"/>
    <mergeCell ref="I5:J5"/>
    <mergeCell ref="K5:M5"/>
    <mergeCell ref="A1:A12"/>
    <mergeCell ref="B1:M1"/>
    <mergeCell ref="B2:B3"/>
    <mergeCell ref="C2:F2"/>
    <mergeCell ref="G2:G3"/>
    <mergeCell ref="H2:H3"/>
    <mergeCell ref="I2:J3"/>
    <mergeCell ref="K2:M3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3"/>
  <sheetViews>
    <sheetView rightToLeft="1" tabSelected="1" workbookViewId="0">
      <selection activeCell="E9" sqref="E9"/>
    </sheetView>
  </sheetViews>
  <sheetFormatPr defaultRowHeight="15" x14ac:dyDescent="0.25"/>
  <cols>
    <col min="1" max="2" width="7.5703125" customWidth="1"/>
    <col min="3" max="3" width="85.7109375" style="142" customWidth="1"/>
    <col min="4" max="4" width="14.7109375" style="142" customWidth="1"/>
    <col min="5" max="5" width="15.5703125" style="142" customWidth="1"/>
    <col min="6" max="6" width="16" customWidth="1"/>
    <col min="7" max="7" width="14.140625" customWidth="1"/>
    <col min="8" max="8" width="13.42578125" customWidth="1"/>
  </cols>
  <sheetData>
    <row r="1" spans="1:8" ht="37.5" customHeight="1" thickBot="1" x14ac:dyDescent="0.3">
      <c r="A1" s="234" t="s">
        <v>694</v>
      </c>
      <c r="B1" s="235"/>
      <c r="C1" s="235"/>
      <c r="D1" s="235"/>
      <c r="E1" s="235"/>
      <c r="F1" s="235"/>
      <c r="G1" s="235"/>
      <c r="H1" s="236"/>
    </row>
    <row r="2" spans="1:8" ht="30.75" customHeight="1" thickBot="1" x14ac:dyDescent="0.3">
      <c r="A2" s="237" t="s">
        <v>0</v>
      </c>
      <c r="B2" s="239" t="s">
        <v>695</v>
      </c>
      <c r="C2" s="241" t="s">
        <v>696</v>
      </c>
      <c r="D2" s="243" t="s">
        <v>697</v>
      </c>
      <c r="E2" s="244"/>
      <c r="F2" s="245" t="s">
        <v>698</v>
      </c>
      <c r="G2" s="245" t="s">
        <v>699</v>
      </c>
      <c r="H2" s="246" t="s">
        <v>700</v>
      </c>
    </row>
    <row r="3" spans="1:8" ht="23.25" thickBot="1" x14ac:dyDescent="0.3">
      <c r="A3" s="238"/>
      <c r="B3" s="240"/>
      <c r="C3" s="242"/>
      <c r="D3" s="118" t="s">
        <v>701</v>
      </c>
      <c r="E3" s="118" t="s">
        <v>702</v>
      </c>
      <c r="F3" s="245"/>
      <c r="G3" s="245"/>
      <c r="H3" s="247"/>
    </row>
    <row r="4" spans="1:8" s="125" customFormat="1" ht="24" x14ac:dyDescent="0.6">
      <c r="A4" s="119">
        <v>1</v>
      </c>
      <c r="B4" s="120" t="s">
        <v>703</v>
      </c>
      <c r="C4" s="121" t="s">
        <v>705</v>
      </c>
      <c r="D4" s="122">
        <f>(1.3*410000)+(0.5*670000)</f>
        <v>868000</v>
      </c>
      <c r="E4" s="143">
        <f>(1.3*410000)+(0.5*670000)</f>
        <v>868000</v>
      </c>
      <c r="F4" s="146">
        <v>1526000</v>
      </c>
      <c r="G4" s="124">
        <v>2106000</v>
      </c>
      <c r="H4" s="123">
        <v>2301000</v>
      </c>
    </row>
    <row r="5" spans="1:8" s="125" customFormat="1" ht="24" x14ac:dyDescent="0.6">
      <c r="A5" s="126">
        <v>2</v>
      </c>
      <c r="B5" s="127" t="s">
        <v>703</v>
      </c>
      <c r="C5" s="131" t="s">
        <v>706</v>
      </c>
      <c r="D5" s="128">
        <f>(1.8*410000)+(0.7*670000)</f>
        <v>1207000</v>
      </c>
      <c r="E5" s="144">
        <f>(1.8*770000)+(0.7*670000)</f>
        <v>1855000</v>
      </c>
      <c r="F5" s="132">
        <v>2121000</v>
      </c>
      <c r="G5" s="130">
        <v>2933000</v>
      </c>
      <c r="H5" s="129">
        <v>3206000</v>
      </c>
    </row>
    <row r="6" spans="1:8" s="125" customFormat="1" ht="48.75" thickBot="1" x14ac:dyDescent="0.65">
      <c r="A6" s="133">
        <v>3</v>
      </c>
      <c r="B6" s="134" t="s">
        <v>704</v>
      </c>
      <c r="C6" s="135" t="s">
        <v>707</v>
      </c>
      <c r="D6" s="136">
        <v>1512500</v>
      </c>
      <c r="E6" s="145">
        <v>2340500</v>
      </c>
      <c r="F6" s="139">
        <v>2663500</v>
      </c>
      <c r="G6" s="138">
        <v>3649500</v>
      </c>
      <c r="H6" s="137">
        <v>3981000</v>
      </c>
    </row>
    <row r="7" spans="1:8" x14ac:dyDescent="0.25">
      <c r="C7" s="140"/>
      <c r="D7" s="140"/>
      <c r="E7" s="140"/>
    </row>
    <row r="8" spans="1:8" x14ac:dyDescent="0.25">
      <c r="C8" s="140"/>
      <c r="D8" s="140"/>
      <c r="E8" s="140"/>
    </row>
    <row r="9" spans="1:8" x14ac:dyDescent="0.25">
      <c r="C9" s="140"/>
      <c r="D9" s="140"/>
      <c r="E9" s="140"/>
    </row>
    <row r="10" spans="1:8" x14ac:dyDescent="0.25">
      <c r="C10" s="140"/>
      <c r="D10" s="140"/>
      <c r="E10" s="140"/>
    </row>
    <row r="11" spans="1:8" x14ac:dyDescent="0.25">
      <c r="C11" s="140"/>
      <c r="D11" s="140"/>
      <c r="E11" s="140"/>
    </row>
    <row r="12" spans="1:8" x14ac:dyDescent="0.25">
      <c r="C12" s="140"/>
      <c r="D12" s="140"/>
      <c r="E12" s="140"/>
    </row>
    <row r="13" spans="1:8" x14ac:dyDescent="0.25">
      <c r="C13" s="140"/>
      <c r="D13" s="140"/>
      <c r="E13" s="140"/>
    </row>
    <row r="14" spans="1:8" x14ac:dyDescent="0.25">
      <c r="C14" s="140"/>
      <c r="D14" s="140"/>
      <c r="E14" s="140"/>
    </row>
    <row r="15" spans="1:8" x14ac:dyDescent="0.25">
      <c r="C15" s="140"/>
      <c r="D15" s="140"/>
      <c r="E15" s="140"/>
    </row>
    <row r="16" spans="1:8" x14ac:dyDescent="0.25">
      <c r="C16" s="140"/>
      <c r="D16" s="140"/>
      <c r="E16" s="140"/>
    </row>
    <row r="17" spans="3:5" x14ac:dyDescent="0.25">
      <c r="C17" s="140"/>
      <c r="D17" s="140"/>
      <c r="E17" s="140"/>
    </row>
    <row r="18" spans="3:5" x14ac:dyDescent="0.25">
      <c r="C18" s="140"/>
      <c r="D18" s="140"/>
      <c r="E18" s="140"/>
    </row>
    <row r="19" spans="3:5" x14ac:dyDescent="0.25">
      <c r="C19" s="140"/>
      <c r="D19" s="140"/>
      <c r="E19" s="140"/>
    </row>
    <row r="20" spans="3:5" x14ac:dyDescent="0.25">
      <c r="C20" s="140"/>
      <c r="D20" s="140"/>
      <c r="E20" s="140"/>
    </row>
    <row r="21" spans="3:5" x14ac:dyDescent="0.25">
      <c r="C21" s="140"/>
      <c r="D21" s="140"/>
      <c r="E21" s="140"/>
    </row>
    <row r="22" spans="3:5" x14ac:dyDescent="0.25">
      <c r="C22" s="140"/>
      <c r="D22" s="140"/>
      <c r="E22" s="140"/>
    </row>
    <row r="23" spans="3:5" x14ac:dyDescent="0.25">
      <c r="C23" s="140"/>
      <c r="D23" s="140"/>
      <c r="E23" s="140"/>
    </row>
    <row r="24" spans="3:5" x14ac:dyDescent="0.25">
      <c r="C24" s="140"/>
      <c r="D24" s="140"/>
      <c r="E24" s="140"/>
    </row>
    <row r="25" spans="3:5" x14ac:dyDescent="0.25">
      <c r="C25" s="140"/>
      <c r="D25" s="140"/>
      <c r="E25" s="140"/>
    </row>
    <row r="26" spans="3:5" x14ac:dyDescent="0.25">
      <c r="C26" s="140"/>
      <c r="D26" s="140"/>
      <c r="E26" s="140"/>
    </row>
    <row r="27" spans="3:5" x14ac:dyDescent="0.25">
      <c r="C27" s="140"/>
      <c r="D27" s="140"/>
      <c r="E27" s="140"/>
    </row>
    <row r="28" spans="3:5" x14ac:dyDescent="0.25">
      <c r="C28" s="140"/>
      <c r="D28" s="140"/>
      <c r="E28" s="140"/>
    </row>
    <row r="29" spans="3:5" x14ac:dyDescent="0.25">
      <c r="C29" s="140"/>
      <c r="D29" s="140"/>
      <c r="E29" s="140"/>
    </row>
    <row r="30" spans="3:5" x14ac:dyDescent="0.25">
      <c r="C30" s="140"/>
      <c r="D30" s="140"/>
      <c r="E30" s="140"/>
    </row>
    <row r="31" spans="3:5" x14ac:dyDescent="0.25">
      <c r="C31" s="140"/>
      <c r="D31" s="140"/>
      <c r="E31" s="140"/>
    </row>
    <row r="32" spans="3:5" x14ac:dyDescent="0.25">
      <c r="C32" s="140"/>
      <c r="D32" s="140"/>
      <c r="E32" s="140"/>
    </row>
    <row r="33" spans="3:5" x14ac:dyDescent="0.25">
      <c r="C33" s="140"/>
      <c r="D33" s="140"/>
      <c r="E33" s="140"/>
    </row>
    <row r="34" spans="3:5" x14ac:dyDescent="0.25">
      <c r="C34" s="140"/>
      <c r="D34" s="140"/>
      <c r="E34" s="140"/>
    </row>
    <row r="35" spans="3:5" x14ac:dyDescent="0.25">
      <c r="C35" s="140"/>
      <c r="D35" s="140"/>
      <c r="E35" s="140"/>
    </row>
    <row r="36" spans="3:5" x14ac:dyDescent="0.25">
      <c r="C36" s="140"/>
      <c r="D36" s="140"/>
      <c r="E36" s="140"/>
    </row>
    <row r="37" spans="3:5" x14ac:dyDescent="0.25">
      <c r="C37" s="140"/>
      <c r="D37" s="140"/>
      <c r="E37" s="140"/>
    </row>
    <row r="38" spans="3:5" x14ac:dyDescent="0.25">
      <c r="C38" s="140"/>
      <c r="D38" s="140"/>
      <c r="E38" s="140"/>
    </row>
    <row r="39" spans="3:5" x14ac:dyDescent="0.25">
      <c r="C39" s="140"/>
      <c r="D39" s="140"/>
      <c r="E39" s="140"/>
    </row>
    <row r="40" spans="3:5" x14ac:dyDescent="0.25">
      <c r="C40" s="140"/>
      <c r="D40" s="140"/>
      <c r="E40" s="140"/>
    </row>
    <row r="41" spans="3:5" x14ac:dyDescent="0.25">
      <c r="C41" s="140"/>
      <c r="D41" s="140"/>
      <c r="E41" s="140"/>
    </row>
    <row r="42" spans="3:5" x14ac:dyDescent="0.25">
      <c r="C42" s="140"/>
      <c r="D42" s="140"/>
      <c r="E42" s="140"/>
    </row>
    <row r="43" spans="3:5" x14ac:dyDescent="0.25">
      <c r="C43" s="140"/>
      <c r="D43" s="140"/>
      <c r="E43" s="140"/>
    </row>
    <row r="44" spans="3:5" x14ac:dyDescent="0.25">
      <c r="C44" s="140"/>
      <c r="D44" s="140"/>
      <c r="E44" s="140"/>
    </row>
    <row r="45" spans="3:5" x14ac:dyDescent="0.25">
      <c r="C45" s="140"/>
      <c r="D45" s="140"/>
      <c r="E45" s="140"/>
    </row>
    <row r="46" spans="3:5" x14ac:dyDescent="0.25">
      <c r="C46" s="140"/>
      <c r="D46" s="140"/>
      <c r="E46" s="140"/>
    </row>
    <row r="47" spans="3:5" x14ac:dyDescent="0.25">
      <c r="C47" s="140"/>
      <c r="D47" s="140"/>
      <c r="E47" s="140"/>
    </row>
    <row r="48" spans="3:5" x14ac:dyDescent="0.25">
      <c r="C48" s="140"/>
      <c r="D48" s="140"/>
      <c r="E48" s="140"/>
    </row>
    <row r="49" spans="3:5" x14ac:dyDescent="0.25">
      <c r="C49" s="140"/>
      <c r="D49" s="140"/>
      <c r="E49" s="140"/>
    </row>
    <row r="50" spans="3:5" x14ac:dyDescent="0.25">
      <c r="C50" s="140"/>
      <c r="D50" s="140"/>
      <c r="E50" s="140"/>
    </row>
    <row r="51" spans="3:5" x14ac:dyDescent="0.25">
      <c r="C51" s="140"/>
      <c r="D51" s="140"/>
      <c r="E51" s="140"/>
    </row>
    <row r="52" spans="3:5" x14ac:dyDescent="0.25">
      <c r="C52" s="140"/>
      <c r="D52" s="140"/>
      <c r="E52" s="140"/>
    </row>
    <row r="53" spans="3:5" x14ac:dyDescent="0.25">
      <c r="C53" s="140"/>
      <c r="D53" s="140"/>
      <c r="E53" s="140"/>
    </row>
    <row r="54" spans="3:5" x14ac:dyDescent="0.25">
      <c r="C54" s="141"/>
      <c r="D54" s="141"/>
      <c r="E54" s="141"/>
    </row>
    <row r="55" spans="3:5" x14ac:dyDescent="0.25">
      <c r="C55" s="140"/>
      <c r="D55" s="140"/>
      <c r="E55" s="140"/>
    </row>
    <row r="56" spans="3:5" x14ac:dyDescent="0.25">
      <c r="C56" s="140"/>
      <c r="D56" s="140"/>
      <c r="E56" s="140"/>
    </row>
    <row r="57" spans="3:5" x14ac:dyDescent="0.25">
      <c r="C57" s="140"/>
      <c r="D57" s="140"/>
      <c r="E57" s="140"/>
    </row>
    <row r="58" spans="3:5" x14ac:dyDescent="0.25">
      <c r="C58" s="140"/>
      <c r="D58" s="140"/>
      <c r="E58" s="140"/>
    </row>
    <row r="59" spans="3:5" x14ac:dyDescent="0.25">
      <c r="C59" s="140"/>
      <c r="D59" s="140"/>
      <c r="E59" s="140"/>
    </row>
    <row r="60" spans="3:5" x14ac:dyDescent="0.25">
      <c r="C60" s="140"/>
      <c r="D60" s="140"/>
      <c r="E60" s="140"/>
    </row>
    <row r="61" spans="3:5" x14ac:dyDescent="0.25">
      <c r="C61" s="140"/>
      <c r="D61" s="140"/>
      <c r="E61" s="140"/>
    </row>
    <row r="62" spans="3:5" x14ac:dyDescent="0.25">
      <c r="C62" s="140"/>
      <c r="D62" s="140"/>
      <c r="E62" s="140"/>
    </row>
    <row r="63" spans="3:5" x14ac:dyDescent="0.25">
      <c r="C63" s="140"/>
      <c r="D63" s="140"/>
      <c r="E63" s="140"/>
    </row>
    <row r="64" spans="3:5" x14ac:dyDescent="0.25">
      <c r="C64" s="140"/>
      <c r="D64" s="140"/>
      <c r="E64" s="140"/>
    </row>
    <row r="65" spans="3:5" x14ac:dyDescent="0.25">
      <c r="C65" s="140"/>
      <c r="D65" s="140"/>
      <c r="E65" s="140"/>
    </row>
    <row r="66" spans="3:5" x14ac:dyDescent="0.25">
      <c r="C66" s="140"/>
      <c r="D66" s="140"/>
      <c r="E66" s="140"/>
    </row>
    <row r="67" spans="3:5" x14ac:dyDescent="0.25">
      <c r="C67" s="140"/>
      <c r="D67" s="140"/>
      <c r="E67" s="140"/>
    </row>
    <row r="75" spans="3:5" x14ac:dyDescent="0.25">
      <c r="C75" s="140"/>
      <c r="D75" s="140"/>
      <c r="E75" s="140"/>
    </row>
    <row r="76" spans="3:5" x14ac:dyDescent="0.25">
      <c r="C76" s="140"/>
      <c r="D76" s="140"/>
      <c r="E76" s="140"/>
    </row>
    <row r="77" spans="3:5" x14ac:dyDescent="0.25">
      <c r="C77" s="140"/>
      <c r="D77" s="140"/>
      <c r="E77" s="140"/>
    </row>
    <row r="78" spans="3:5" x14ac:dyDescent="0.25">
      <c r="C78" s="140"/>
      <c r="D78" s="140"/>
      <c r="E78" s="140"/>
    </row>
    <row r="79" spans="3:5" x14ac:dyDescent="0.25">
      <c r="C79" s="140"/>
      <c r="D79" s="140"/>
      <c r="E79" s="140"/>
    </row>
    <row r="80" spans="3:5" x14ac:dyDescent="0.25">
      <c r="C80" s="140"/>
      <c r="D80" s="140"/>
      <c r="E80" s="140"/>
    </row>
    <row r="81" spans="3:5" x14ac:dyDescent="0.25">
      <c r="C81" s="140"/>
      <c r="D81" s="140"/>
      <c r="E81" s="140"/>
    </row>
    <row r="82" spans="3:5" x14ac:dyDescent="0.25">
      <c r="C82" s="140"/>
      <c r="D82" s="140"/>
      <c r="E82" s="140"/>
    </row>
    <row r="83" spans="3:5" x14ac:dyDescent="0.25">
      <c r="C83" s="140"/>
      <c r="D83" s="140"/>
      <c r="E83" s="140"/>
    </row>
    <row r="84" spans="3:5" x14ac:dyDescent="0.25">
      <c r="C84" s="140"/>
      <c r="D84" s="140"/>
      <c r="E84" s="140"/>
    </row>
    <row r="85" spans="3:5" x14ac:dyDescent="0.25">
      <c r="C85" s="140"/>
      <c r="D85" s="140"/>
      <c r="E85" s="140"/>
    </row>
    <row r="86" spans="3:5" x14ac:dyDescent="0.25">
      <c r="C86" s="140"/>
      <c r="D86" s="140"/>
      <c r="E86" s="140"/>
    </row>
    <row r="87" spans="3:5" x14ac:dyDescent="0.25">
      <c r="C87" s="140"/>
      <c r="D87" s="140"/>
      <c r="E87" s="140"/>
    </row>
    <row r="88" spans="3:5" x14ac:dyDescent="0.25">
      <c r="C88" s="140"/>
      <c r="D88" s="140"/>
      <c r="E88" s="140"/>
    </row>
    <row r="89" spans="3:5" x14ac:dyDescent="0.25">
      <c r="C89" s="140"/>
      <c r="D89" s="140"/>
      <c r="E89" s="140"/>
    </row>
    <row r="90" spans="3:5" x14ac:dyDescent="0.25">
      <c r="C90" s="140"/>
      <c r="D90" s="140"/>
      <c r="E90" s="140"/>
    </row>
    <row r="91" spans="3:5" x14ac:dyDescent="0.25">
      <c r="C91" s="140"/>
      <c r="D91" s="140"/>
      <c r="E91" s="140"/>
    </row>
    <row r="92" spans="3:5" x14ac:dyDescent="0.25">
      <c r="C92" s="140"/>
      <c r="D92" s="140"/>
      <c r="E92" s="140"/>
    </row>
    <row r="93" spans="3:5" x14ac:dyDescent="0.25">
      <c r="C93" s="140"/>
      <c r="D93" s="140"/>
      <c r="E93" s="140"/>
    </row>
  </sheetData>
  <mergeCells count="8">
    <mergeCell ref="A1:H1"/>
    <mergeCell ref="A2:A3"/>
    <mergeCell ref="B2:B3"/>
    <mergeCell ref="C2:C3"/>
    <mergeCell ref="D2:E2"/>
    <mergeCell ref="F2:F3"/>
    <mergeCell ref="G2:G3"/>
    <mergeCell ref="H2:H3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خدمات و ارزش نسبی و قیمتها  (2</vt:lpstr>
      <vt:lpstr>ضرایب ارزش نسبی</vt:lpstr>
      <vt:lpstr>ویزیت</vt:lpstr>
    </vt:vector>
  </TitlesOfParts>
  <Company>health.gov.ir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نادري آقاي مهدي</dc:creator>
  <cp:lastModifiedBy>fal</cp:lastModifiedBy>
  <cp:lastPrinted>2024-07-10T05:13:25Z</cp:lastPrinted>
  <dcterms:created xsi:type="dcterms:W3CDTF">2020-11-01T03:45:40Z</dcterms:created>
  <dcterms:modified xsi:type="dcterms:W3CDTF">2025-06-07T04:55:03Z</dcterms:modified>
</cp:coreProperties>
</file>